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5.xml" ContentType="application/vnd.openxmlformats-officedocument.themeOverrid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6.xml" ContentType="application/vnd.openxmlformats-officedocument.themeOverrid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7.xml" ContentType="application/vnd.openxmlformats-officedocument.themeOverrid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theme/themeOverride8.xml" ContentType="application/vnd.openxmlformats-officedocument.themeOverride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" yWindow="15" windowWidth="25485" windowHeight="15540" tabRatio="850"/>
  </bookViews>
  <sheets>
    <sheet name="AllData" sheetId="1" r:id="rId1"/>
    <sheet name="Criterias" sheetId="26" r:id="rId2"/>
    <sheet name="Int1" sheetId="2" r:id="rId3"/>
    <sheet name="Int2" sheetId="3" r:id="rId4"/>
    <sheet name="Int3" sheetId="5" r:id="rId5"/>
    <sheet name="Int4" sheetId="6" r:id="rId6"/>
    <sheet name="Int5" sheetId="7" r:id="rId7"/>
    <sheet name="Int6" sheetId="8" r:id="rId8"/>
    <sheet name="Int7" sheetId="9" r:id="rId9"/>
    <sheet name="Int8" sheetId="10" r:id="rId10"/>
    <sheet name="Int9" sheetId="11" r:id="rId11"/>
    <sheet name="Int10" sheetId="12" r:id="rId12"/>
    <sheet name="Sept" sheetId="4" r:id="rId13"/>
    <sheet name="Oct" sheetId="15" r:id="rId14"/>
    <sheet name="Nov" sheetId="17" r:id="rId15"/>
    <sheet name="Dec" sheetId="19" r:id="rId16"/>
    <sheet name="Jan" sheetId="18" r:id="rId17"/>
    <sheet name="Feb" sheetId="21" r:id="rId18"/>
    <sheet name="Mar" sheetId="22" r:id="rId19"/>
    <sheet name="Apr" sheetId="23" r:id="rId20"/>
    <sheet name="May" sheetId="24" r:id="rId21"/>
    <sheet name="June" sheetId="25" r:id="rId22"/>
  </sheets>
  <definedNames>
    <definedName name="_xlnm.Print_Area" localSheetId="0">AllData!$A$1:$X$35</definedName>
    <definedName name="_xlnm.Print_Area" localSheetId="19">Apr!$A$1:$R$23</definedName>
    <definedName name="_xlnm.Print_Area" localSheetId="1">Criterias!$A$1:$V$41</definedName>
    <definedName name="_xlnm.Print_Area" localSheetId="15">Dec!$A$1:$R$23</definedName>
    <definedName name="_xlnm.Print_Area" localSheetId="17">Feb!$A$1:$R$23</definedName>
    <definedName name="_xlnm.Print_Area" localSheetId="2">'Int1'!$A$1:$Q$43</definedName>
    <definedName name="_xlnm.Print_Area" localSheetId="11">'Int10'!$A$1:$R$31</definedName>
    <definedName name="_xlnm.Print_Area" localSheetId="3">'Int2'!$A$1:$R$43</definedName>
    <definedName name="_xlnm.Print_Area" localSheetId="4">'Int3'!$A$1:$R$41</definedName>
    <definedName name="_xlnm.Print_Area" localSheetId="5">'Int4'!$A$1:$R$36</definedName>
    <definedName name="_xlnm.Print_Area" localSheetId="6">'Int5'!$A$1:$R$40</definedName>
    <definedName name="_xlnm.Print_Area" localSheetId="7">'Int6'!$A$1:$R$39</definedName>
    <definedName name="_xlnm.Print_Area" localSheetId="8">'Int7'!$A$1:$R$36</definedName>
    <definedName name="_xlnm.Print_Area" localSheetId="9">'Int8'!$A$1:$R$36</definedName>
    <definedName name="_xlnm.Print_Area" localSheetId="10">'Int9'!$A$1:$R$36</definedName>
    <definedName name="_xlnm.Print_Area" localSheetId="16">Jan!$A$1:$R$23</definedName>
    <definedName name="_xlnm.Print_Area" localSheetId="21">June!$A$1:$R$23</definedName>
    <definedName name="_xlnm.Print_Area" localSheetId="18">Mar!$A$1:$R$23</definedName>
    <definedName name="_xlnm.Print_Area" localSheetId="20">May!$A$1:$R$23</definedName>
    <definedName name="_xlnm.Print_Area" localSheetId="14">Nov!$A$1:$R$23</definedName>
    <definedName name="_xlnm.Print_Area" localSheetId="13">Oct!$A$1:$R$23</definedName>
    <definedName name="_xlnm.Print_Area" localSheetId="12">Sept!$A$1:$S$57</definedName>
    <definedName name="_xlnm.Print_Titles" localSheetId="1">Criterias!$1:$1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U20" i="1"/>
  <c r="T20" i="1"/>
  <c r="Q20" i="1"/>
  <c r="P20" i="1"/>
  <c r="L20" i="1"/>
  <c r="M20" i="1"/>
  <c r="I20" i="1"/>
  <c r="H20" i="1"/>
  <c r="D20" i="1"/>
  <c r="E20" i="1"/>
  <c r="T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U6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H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I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6" i="1"/>
  <c r="E6" i="1"/>
  <c r="D2" i="25"/>
  <c r="D2" i="24"/>
  <c r="B38" i="26"/>
  <c r="B34" i="26"/>
  <c r="B30" i="26"/>
  <c r="B26" i="26"/>
  <c r="B22" i="26"/>
  <c r="B18" i="26"/>
  <c r="B14" i="26"/>
  <c r="B10" i="26"/>
  <c r="B6" i="26"/>
  <c r="B2" i="26"/>
  <c r="Q7" i="12"/>
  <c r="Q8" i="12"/>
  <c r="Q9" i="12"/>
  <c r="Q10" i="12"/>
  <c r="Q11" i="12"/>
  <c r="Q12" i="12"/>
  <c r="Q13" i="12"/>
  <c r="Q14" i="12"/>
  <c r="Q15" i="12"/>
  <c r="Q6" i="12"/>
  <c r="Q16" i="12"/>
  <c r="P7" i="12"/>
  <c r="P8" i="12"/>
  <c r="P9" i="12"/>
  <c r="P10" i="12"/>
  <c r="P11" i="12"/>
  <c r="P12" i="12"/>
  <c r="P13" i="12"/>
  <c r="P14" i="12"/>
  <c r="P15" i="12"/>
  <c r="P6" i="12"/>
  <c r="O15" i="12"/>
  <c r="O14" i="12"/>
  <c r="O13" i="12"/>
  <c r="O12" i="12"/>
  <c r="O11" i="12"/>
  <c r="O10" i="12"/>
  <c r="O9" i="12"/>
  <c r="O8" i="12"/>
  <c r="O7" i="12"/>
  <c r="O6" i="12"/>
  <c r="Q7" i="11"/>
  <c r="Q8" i="11"/>
  <c r="Q9" i="11"/>
  <c r="Q10" i="11"/>
  <c r="Q11" i="11"/>
  <c r="Q12" i="11"/>
  <c r="Q13" i="11"/>
  <c r="Q14" i="11"/>
  <c r="Q15" i="11"/>
  <c r="Q6" i="11"/>
  <c r="P7" i="11"/>
  <c r="P8" i="11"/>
  <c r="P9" i="11"/>
  <c r="P10" i="11"/>
  <c r="P11" i="11"/>
  <c r="P12" i="11"/>
  <c r="P13" i="11"/>
  <c r="P14" i="11"/>
  <c r="P15" i="11"/>
  <c r="P6" i="11"/>
  <c r="O15" i="11"/>
  <c r="O14" i="11"/>
  <c r="O13" i="11"/>
  <c r="O12" i="11"/>
  <c r="O11" i="11"/>
  <c r="O10" i="11"/>
  <c r="O9" i="11"/>
  <c r="O8" i="11"/>
  <c r="O7" i="11"/>
  <c r="O6" i="11"/>
  <c r="Q7" i="10"/>
  <c r="Q8" i="10"/>
  <c r="Q9" i="10"/>
  <c r="Q10" i="10"/>
  <c r="Q11" i="10"/>
  <c r="Q12" i="10"/>
  <c r="Q13" i="10"/>
  <c r="Q14" i="10"/>
  <c r="Q15" i="10"/>
  <c r="Q6" i="10"/>
  <c r="P7" i="10"/>
  <c r="P8" i="10"/>
  <c r="P9" i="10"/>
  <c r="P10" i="10"/>
  <c r="P11" i="10"/>
  <c r="P12" i="10"/>
  <c r="P13" i="10"/>
  <c r="P14" i="10"/>
  <c r="P15" i="10"/>
  <c r="P6" i="10"/>
  <c r="O15" i="10"/>
  <c r="O14" i="10"/>
  <c r="O13" i="10"/>
  <c r="O12" i="10"/>
  <c r="O11" i="10"/>
  <c r="O10" i="10"/>
  <c r="O9" i="10"/>
  <c r="O8" i="10"/>
  <c r="O7" i="10"/>
  <c r="O6" i="10"/>
  <c r="Q7" i="9"/>
  <c r="Q8" i="9"/>
  <c r="Q9" i="9"/>
  <c r="Q10" i="9"/>
  <c r="Q11" i="9"/>
  <c r="Q12" i="9"/>
  <c r="Q13" i="9"/>
  <c r="Q14" i="9"/>
  <c r="Q15" i="9"/>
  <c r="Q6" i="9"/>
  <c r="P7" i="9"/>
  <c r="P8" i="9"/>
  <c r="P9" i="9"/>
  <c r="P10" i="9"/>
  <c r="P11" i="9"/>
  <c r="P12" i="9"/>
  <c r="P13" i="9"/>
  <c r="P14" i="9"/>
  <c r="P15" i="9"/>
  <c r="Q6" i="8"/>
  <c r="P6" i="9"/>
  <c r="O15" i="9"/>
  <c r="O14" i="9"/>
  <c r="O13" i="9"/>
  <c r="O12" i="9"/>
  <c r="O11" i="9"/>
  <c r="O10" i="9"/>
  <c r="O9" i="9"/>
  <c r="O8" i="9"/>
  <c r="O7" i="9"/>
  <c r="O6" i="9"/>
  <c r="Q7" i="8"/>
  <c r="Q8" i="8"/>
  <c r="Q9" i="8"/>
  <c r="Q10" i="8"/>
  <c r="Q11" i="8"/>
  <c r="Q12" i="8"/>
  <c r="Q13" i="8"/>
  <c r="Q14" i="8"/>
  <c r="Q15" i="8"/>
  <c r="P7" i="8"/>
  <c r="P8" i="8"/>
  <c r="P9" i="8"/>
  <c r="P10" i="8"/>
  <c r="P11" i="8"/>
  <c r="P12" i="8"/>
  <c r="P13" i="8"/>
  <c r="P14" i="8"/>
  <c r="P15" i="8"/>
  <c r="P6" i="8"/>
  <c r="O15" i="8"/>
  <c r="O14" i="8"/>
  <c r="O13" i="8"/>
  <c r="O12" i="8"/>
  <c r="O11" i="8"/>
  <c r="O10" i="8"/>
  <c r="O9" i="8"/>
  <c r="O8" i="8"/>
  <c r="O7" i="8"/>
  <c r="O6" i="8"/>
  <c r="Q7" i="7"/>
  <c r="Q8" i="7"/>
  <c r="Q9" i="7"/>
  <c r="Q10" i="7"/>
  <c r="Q11" i="7"/>
  <c r="Q12" i="7"/>
  <c r="Q13" i="7"/>
  <c r="Q14" i="7"/>
  <c r="Q15" i="7"/>
  <c r="Q6" i="7"/>
  <c r="P7" i="7"/>
  <c r="P8" i="7"/>
  <c r="P9" i="7"/>
  <c r="P10" i="7"/>
  <c r="P11" i="7"/>
  <c r="P12" i="7"/>
  <c r="P13" i="7"/>
  <c r="P14" i="7"/>
  <c r="P15" i="7"/>
  <c r="P6" i="7"/>
  <c r="O15" i="7"/>
  <c r="O14" i="7"/>
  <c r="O13" i="7"/>
  <c r="O12" i="7"/>
  <c r="O11" i="7"/>
  <c r="O10" i="7"/>
  <c r="O9" i="7"/>
  <c r="O8" i="7"/>
  <c r="O7" i="7"/>
  <c r="O6" i="7"/>
  <c r="Q7" i="6"/>
  <c r="Q8" i="6"/>
  <c r="Q9" i="6"/>
  <c r="Q10" i="6"/>
  <c r="Q11" i="6"/>
  <c r="Q12" i="6"/>
  <c r="Q13" i="6"/>
  <c r="Q14" i="6"/>
  <c r="Q15" i="6"/>
  <c r="Q6" i="6"/>
  <c r="P7" i="6"/>
  <c r="P8" i="6"/>
  <c r="P9" i="6"/>
  <c r="P10" i="6"/>
  <c r="P11" i="6"/>
  <c r="P12" i="6"/>
  <c r="P13" i="6"/>
  <c r="P14" i="6"/>
  <c r="P15" i="6"/>
  <c r="P6" i="6"/>
  <c r="O15" i="6"/>
  <c r="O14" i="6"/>
  <c r="O13" i="6"/>
  <c r="O12" i="6"/>
  <c r="O11" i="6"/>
  <c r="O10" i="6"/>
  <c r="O9" i="6"/>
  <c r="O8" i="6"/>
  <c r="O7" i="6"/>
  <c r="O6" i="6"/>
  <c r="Q7" i="5"/>
  <c r="Q8" i="5"/>
  <c r="Q9" i="5"/>
  <c r="Q10" i="5"/>
  <c r="Q11" i="5"/>
  <c r="Q12" i="5"/>
  <c r="Q13" i="5"/>
  <c r="Q14" i="5"/>
  <c r="Q15" i="5"/>
  <c r="Q6" i="5"/>
  <c r="P7" i="5"/>
  <c r="P8" i="5"/>
  <c r="P9" i="5"/>
  <c r="P10" i="5"/>
  <c r="P11" i="5"/>
  <c r="P12" i="5"/>
  <c r="P13" i="5"/>
  <c r="P14" i="5"/>
  <c r="P15" i="5"/>
  <c r="P6" i="5"/>
  <c r="O15" i="5"/>
  <c r="O14" i="5"/>
  <c r="O13" i="5"/>
  <c r="O12" i="5"/>
  <c r="O11" i="5"/>
  <c r="O10" i="5"/>
  <c r="O9" i="5"/>
  <c r="O8" i="5"/>
  <c r="O7" i="5"/>
  <c r="O6" i="5"/>
  <c r="Q7" i="3"/>
  <c r="Q8" i="3"/>
  <c r="Q9" i="3"/>
  <c r="Q10" i="3"/>
  <c r="Q11" i="3"/>
  <c r="Q12" i="3"/>
  <c r="Q13" i="3"/>
  <c r="Q14" i="3"/>
  <c r="Q15" i="3"/>
  <c r="Q6" i="3"/>
  <c r="P7" i="3"/>
  <c r="P8" i="3"/>
  <c r="P9" i="3"/>
  <c r="P10" i="3"/>
  <c r="P11" i="3"/>
  <c r="P12" i="3"/>
  <c r="P13" i="3"/>
  <c r="P14" i="3"/>
  <c r="P15" i="3"/>
  <c r="P6" i="3"/>
  <c r="O7" i="3"/>
  <c r="O8" i="3"/>
  <c r="O9" i="3"/>
  <c r="O10" i="3"/>
  <c r="O11" i="3"/>
  <c r="O12" i="3"/>
  <c r="O13" i="3"/>
  <c r="O14" i="3"/>
  <c r="O15" i="3"/>
  <c r="O6" i="3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P6" i="2"/>
  <c r="O6" i="2"/>
  <c r="N7" i="2"/>
  <c r="N8" i="2"/>
  <c r="N9" i="2"/>
  <c r="N10" i="2"/>
  <c r="N11" i="2"/>
  <c r="N12" i="2"/>
  <c r="N13" i="2"/>
  <c r="N14" i="2"/>
  <c r="N15" i="2"/>
  <c r="N6" i="2"/>
  <c r="R11" i="25"/>
  <c r="R10" i="25"/>
  <c r="Q11" i="25"/>
  <c r="Q10" i="25"/>
  <c r="R12" i="25"/>
  <c r="R14" i="25"/>
  <c r="R13" i="25"/>
  <c r="R9" i="25"/>
  <c r="R8" i="25"/>
  <c r="R7" i="25"/>
  <c r="R6" i="25"/>
  <c r="R5" i="25"/>
  <c r="Q14" i="25"/>
  <c r="Q13" i="25"/>
  <c r="Q12" i="25"/>
  <c r="Q9" i="25"/>
  <c r="Q8" i="25"/>
  <c r="Q7" i="25"/>
  <c r="Q6" i="25"/>
  <c r="Q5" i="25"/>
  <c r="P14" i="25"/>
  <c r="P13" i="25"/>
  <c r="P12" i="25"/>
  <c r="P11" i="25"/>
  <c r="P10" i="25"/>
  <c r="P9" i="25"/>
  <c r="P8" i="25"/>
  <c r="P7" i="25"/>
  <c r="P6" i="25"/>
  <c r="P5" i="25"/>
  <c r="R14" i="24"/>
  <c r="R13" i="24"/>
  <c r="R12" i="24"/>
  <c r="R11" i="24"/>
  <c r="R10" i="24"/>
  <c r="R9" i="24"/>
  <c r="R8" i="24"/>
  <c r="R7" i="24"/>
  <c r="R6" i="24"/>
  <c r="R5" i="24"/>
  <c r="Q14" i="24"/>
  <c r="Q13" i="24"/>
  <c r="Q12" i="24"/>
  <c r="Q11" i="24"/>
  <c r="Q10" i="24"/>
  <c r="Q9" i="24"/>
  <c r="Q8" i="24"/>
  <c r="Q7" i="24"/>
  <c r="Q6" i="24"/>
  <c r="Q5" i="24"/>
  <c r="P14" i="24"/>
  <c r="P13" i="24"/>
  <c r="P12" i="24"/>
  <c r="P11" i="24"/>
  <c r="P10" i="24"/>
  <c r="P9" i="24"/>
  <c r="P8" i="24"/>
  <c r="P7" i="24"/>
  <c r="P6" i="24"/>
  <c r="P5" i="24"/>
  <c r="D2" i="18"/>
  <c r="D2" i="21"/>
  <c r="D2" i="22"/>
  <c r="D2" i="23"/>
  <c r="R14" i="23"/>
  <c r="R13" i="23"/>
  <c r="R12" i="23"/>
  <c r="R11" i="23"/>
  <c r="R10" i="23"/>
  <c r="R9" i="23"/>
  <c r="R8" i="23"/>
  <c r="R7" i="23"/>
  <c r="R6" i="23"/>
  <c r="R5" i="23"/>
  <c r="Q14" i="23"/>
  <c r="Q13" i="23"/>
  <c r="Q12" i="23"/>
  <c r="Q11" i="23"/>
  <c r="Q10" i="23"/>
  <c r="Q9" i="23"/>
  <c r="Q8" i="23"/>
  <c r="Q7" i="23"/>
  <c r="Q6" i="23"/>
  <c r="Q5" i="23"/>
  <c r="P14" i="23"/>
  <c r="P13" i="23"/>
  <c r="P12" i="23"/>
  <c r="P11" i="23"/>
  <c r="P10" i="23"/>
  <c r="P9" i="23"/>
  <c r="P8" i="23"/>
  <c r="P7" i="23"/>
  <c r="P6" i="23"/>
  <c r="P5" i="23"/>
  <c r="R14" i="22"/>
  <c r="R13" i="22"/>
  <c r="R12" i="22"/>
  <c r="R11" i="22"/>
  <c r="R10" i="22"/>
  <c r="R9" i="22"/>
  <c r="R8" i="22"/>
  <c r="R7" i="22"/>
  <c r="R6" i="22"/>
  <c r="R5" i="22"/>
  <c r="Q13" i="22"/>
  <c r="Q14" i="22"/>
  <c r="Q12" i="22"/>
  <c r="Q11" i="22"/>
  <c r="Q10" i="22"/>
  <c r="Q9" i="22"/>
  <c r="Q8" i="22"/>
  <c r="Q7" i="22"/>
  <c r="Q6" i="22"/>
  <c r="Q5" i="22"/>
  <c r="P14" i="22"/>
  <c r="P13" i="22"/>
  <c r="P12" i="22"/>
  <c r="P11" i="22"/>
  <c r="P10" i="22"/>
  <c r="P9" i="22"/>
  <c r="P8" i="22"/>
  <c r="P7" i="22"/>
  <c r="P6" i="22"/>
  <c r="P5" i="22"/>
  <c r="R11" i="21"/>
  <c r="R14" i="21"/>
  <c r="R13" i="21"/>
  <c r="R12" i="21"/>
  <c r="R10" i="21"/>
  <c r="R9" i="21"/>
  <c r="R8" i="21"/>
  <c r="R7" i="21"/>
  <c r="R6" i="21"/>
  <c r="R5" i="21"/>
  <c r="Q14" i="21"/>
  <c r="Q13" i="21"/>
  <c r="Q12" i="21"/>
  <c r="Q11" i="21"/>
  <c r="Q10" i="21"/>
  <c r="Q9" i="21"/>
  <c r="Q8" i="21"/>
  <c r="Q7" i="21"/>
  <c r="Q6" i="21"/>
  <c r="Q5" i="21"/>
  <c r="P14" i="21"/>
  <c r="P13" i="21"/>
  <c r="P12" i="21"/>
  <c r="P11" i="21"/>
  <c r="P10" i="21"/>
  <c r="P9" i="21"/>
  <c r="P8" i="21"/>
  <c r="P7" i="21"/>
  <c r="P6" i="21"/>
  <c r="P5" i="21"/>
  <c r="D2" i="19"/>
  <c r="R10" i="19"/>
  <c r="R9" i="19"/>
  <c r="R8" i="19"/>
  <c r="R14" i="19"/>
  <c r="R13" i="19"/>
  <c r="R12" i="19"/>
  <c r="R11" i="19"/>
  <c r="R7" i="19"/>
  <c r="R6" i="19"/>
  <c r="R5" i="19"/>
  <c r="Q14" i="19"/>
  <c r="Q13" i="19"/>
  <c r="Q12" i="19"/>
  <c r="Q11" i="19"/>
  <c r="Q10" i="19"/>
  <c r="Q9" i="19"/>
  <c r="Q8" i="19"/>
  <c r="Q7" i="19"/>
  <c r="Q6" i="19"/>
  <c r="Q5" i="19"/>
  <c r="P14" i="19"/>
  <c r="P13" i="19"/>
  <c r="P12" i="19"/>
  <c r="P11" i="19"/>
  <c r="P10" i="19"/>
  <c r="P9" i="19"/>
  <c r="P8" i="19"/>
  <c r="P7" i="19"/>
  <c r="P6" i="19"/>
  <c r="P5" i="19"/>
  <c r="Q11" i="18"/>
  <c r="R14" i="18"/>
  <c r="R13" i="18"/>
  <c r="R12" i="18"/>
  <c r="R11" i="18"/>
  <c r="R10" i="18"/>
  <c r="R9" i="18"/>
  <c r="R8" i="18"/>
  <c r="R7" i="18"/>
  <c r="R6" i="18"/>
  <c r="R5" i="18"/>
  <c r="Q14" i="18"/>
  <c r="Q13" i="18"/>
  <c r="Q12" i="18"/>
  <c r="Q10" i="18"/>
  <c r="Q9" i="18"/>
  <c r="Q8" i="18"/>
  <c r="Q7" i="18"/>
  <c r="Q6" i="18"/>
  <c r="Q5" i="18"/>
  <c r="D2" i="17"/>
  <c r="P14" i="18"/>
  <c r="P13" i="18"/>
  <c r="P12" i="18"/>
  <c r="P11" i="18"/>
  <c r="P10" i="18"/>
  <c r="P9" i="18"/>
  <c r="P8" i="18"/>
  <c r="P7" i="18"/>
  <c r="P6" i="18"/>
  <c r="P5" i="18"/>
  <c r="R14" i="17"/>
  <c r="R13" i="17"/>
  <c r="R12" i="17"/>
  <c r="R11" i="17"/>
  <c r="R10" i="17"/>
  <c r="R9" i="17"/>
  <c r="R8" i="17"/>
  <c r="R7" i="17"/>
  <c r="R6" i="17"/>
  <c r="Q14" i="17"/>
  <c r="Q13" i="17"/>
  <c r="Q12" i="17"/>
  <c r="Q11" i="17"/>
  <c r="Q10" i="17"/>
  <c r="Q9" i="17"/>
  <c r="Q8" i="17"/>
  <c r="Q7" i="17"/>
  <c r="Q6" i="17"/>
  <c r="R5" i="17"/>
  <c r="Q5" i="17"/>
  <c r="P14" i="17"/>
  <c r="P13" i="17"/>
  <c r="P12" i="17"/>
  <c r="P11" i="17"/>
  <c r="P10" i="17"/>
  <c r="P9" i="17"/>
  <c r="P8" i="17"/>
  <c r="P7" i="17"/>
  <c r="P6" i="17"/>
  <c r="P5" i="17"/>
  <c r="R9" i="15"/>
  <c r="R12" i="15"/>
  <c r="Q12" i="15"/>
  <c r="Q9" i="15"/>
  <c r="R14" i="15"/>
  <c r="Q14" i="15"/>
  <c r="R13" i="15"/>
  <c r="Q13" i="15"/>
  <c r="Q11" i="15"/>
  <c r="R10" i="15"/>
  <c r="R11" i="15"/>
  <c r="Q10" i="15"/>
  <c r="R8" i="15"/>
  <c r="Q8" i="15"/>
  <c r="R7" i="15"/>
  <c r="Q7" i="15"/>
  <c r="R6" i="15"/>
  <c r="Q6" i="15"/>
  <c r="R5" i="15"/>
  <c r="Q5" i="15"/>
  <c r="D2" i="15"/>
  <c r="P14" i="15"/>
  <c r="P13" i="15"/>
  <c r="P12" i="15"/>
  <c r="P11" i="15"/>
  <c r="P10" i="15"/>
  <c r="P9" i="15"/>
  <c r="P8" i="15"/>
  <c r="P7" i="15"/>
  <c r="P6" i="15"/>
  <c r="P5" i="15"/>
  <c r="R14" i="4"/>
  <c r="Q14" i="4"/>
  <c r="R13" i="4"/>
  <c r="Q13" i="4"/>
  <c r="R12" i="4"/>
  <c r="Q12" i="4"/>
  <c r="R11" i="4"/>
  <c r="Q11" i="4"/>
  <c r="R10" i="4"/>
  <c r="Q10" i="4"/>
  <c r="R8" i="4"/>
  <c r="Q8" i="4"/>
  <c r="R9" i="4"/>
  <c r="Q9" i="4"/>
  <c r="R7" i="4"/>
  <c r="Q7" i="4"/>
  <c r="R6" i="4"/>
  <c r="Q6" i="4"/>
  <c r="R5" i="4"/>
  <c r="Q5" i="4"/>
  <c r="P14" i="4"/>
  <c r="P13" i="4"/>
  <c r="P12" i="4"/>
  <c r="P11" i="4"/>
  <c r="P10" i="4"/>
  <c r="P9" i="4"/>
  <c r="P8" i="4"/>
  <c r="P7" i="4"/>
  <c r="P6" i="4"/>
  <c r="P5" i="4"/>
  <c r="D2" i="4"/>
  <c r="D2" i="12"/>
  <c r="D2" i="11"/>
  <c r="D2" i="10"/>
  <c r="D2" i="9"/>
  <c r="D2" i="8"/>
  <c r="D2" i="7"/>
  <c r="D2" i="2"/>
  <c r="D2" i="3"/>
  <c r="D2" i="5"/>
  <c r="D2" i="6"/>
  <c r="P16" i="9"/>
  <c r="P16" i="12"/>
  <c r="R15" i="4"/>
  <c r="Q16" i="8"/>
  <c r="Q16" i="11"/>
  <c r="P16" i="2"/>
  <c r="P16" i="3"/>
  <c r="P16" i="6"/>
  <c r="Q16" i="7"/>
  <c r="Q16" i="6"/>
  <c r="P16" i="10"/>
  <c r="Q16" i="10"/>
  <c r="P16" i="11"/>
  <c r="Q16" i="3"/>
  <c r="Q16" i="5"/>
  <c r="P16" i="8"/>
  <c r="O16" i="2"/>
  <c r="P16" i="7"/>
  <c r="P16" i="5"/>
  <c r="Q16" i="9"/>
  <c r="Q15" i="17"/>
  <c r="R15" i="17"/>
  <c r="Q15" i="15"/>
  <c r="Q15" i="4"/>
  <c r="R15" i="15"/>
  <c r="R15" i="25"/>
  <c r="Q15" i="25"/>
  <c r="R15" i="24"/>
  <c r="Q15" i="24"/>
  <c r="R15" i="23"/>
  <c r="Q15" i="23"/>
  <c r="R15" i="22"/>
  <c r="Q15" i="22"/>
  <c r="R15" i="21"/>
  <c r="Q15" i="21"/>
  <c r="R15" i="19"/>
  <c r="Q15" i="19"/>
  <c r="R15" i="18"/>
  <c r="Q15" i="18"/>
</calcChain>
</file>

<file path=xl/sharedStrings.xml><?xml version="1.0" encoding="utf-8"?>
<sst xmlns="http://schemas.openxmlformats.org/spreadsheetml/2006/main" count="254" uniqueCount="74">
  <si>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</si>
  <si>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</si>
  <si>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</si>
  <si>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</si>
  <si>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</si>
  <si>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</si>
  <si>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</si>
  <si>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</si>
  <si>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</si>
  <si>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# Students Participating</t>
  </si>
  <si>
    <t># Students Responding</t>
  </si>
  <si>
    <t>Tier 2 Intervention Tracking Tool</t>
  </si>
  <si>
    <t xml:space="preserve">Interventions: </t>
  </si>
  <si>
    <t>% Responding</t>
  </si>
  <si>
    <t>% Not Responding</t>
  </si>
  <si>
    <t xml:space="preserve">School: </t>
  </si>
  <si>
    <t>SY:</t>
  </si>
  <si>
    <t>2014-15</t>
  </si>
  <si>
    <t>Responding if:</t>
  </si>
  <si>
    <t>Months</t>
  </si>
  <si>
    <t>Intervention</t>
  </si>
  <si>
    <t>#1: Check In - Check Out (CICO)</t>
  </si>
  <si>
    <t>Intervention Name:</t>
  </si>
  <si>
    <r>
      <t xml:space="preserve">10: </t>
    </r>
    <r>
      <rPr>
        <b/>
        <sz val="8"/>
        <color theme="1"/>
        <rFont val="Calibri"/>
        <family val="2"/>
        <scheme val="minor"/>
      </rPr>
      <t>[Add Intervention Name Here]</t>
    </r>
  </si>
  <si>
    <t>Month</t>
  </si>
  <si>
    <t>Total # of Participants</t>
  </si>
  <si>
    <t>Total # Responding</t>
  </si>
  <si>
    <t>TOTAL</t>
  </si>
  <si>
    <t>June</t>
  </si>
  <si>
    <t>Average</t>
  </si>
  <si>
    <t>Exit Criteria:</t>
  </si>
  <si>
    <t>Entrance Criteria:</t>
  </si>
  <si>
    <t>A student must be responding positively for at least 2 consecutive months.</t>
  </si>
  <si>
    <t>95% attendance and 80% mastery on each unit and course to pass</t>
  </si>
  <si>
    <t>Team conversations per month:</t>
  </si>
  <si>
    <t>#6: SOCIAL GROUP A (Skill = Anger Management)</t>
  </si>
  <si>
    <t>#8: Academic Remediation  - MATH (ALGEBRA)</t>
  </si>
  <si>
    <t>9: SUMMER ACADEMY (AT - RISK STUDENTS)</t>
  </si>
  <si>
    <t>#2: MENTORING PROGRAM A</t>
  </si>
  <si>
    <t>#3: MENTORING PROGRAM B</t>
  </si>
  <si>
    <t>#4: Academic Remediation - READING</t>
  </si>
  <si>
    <t>#5: CREDIT RECOVERY PROGRAM</t>
  </si>
  <si>
    <t>Sample School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</si>
  <si>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>On a monthly basis, please track the # of students participating and positively responding to each intervention. This spread sheet will calculate the corresponding</t>
    </r>
    <r>
      <rPr>
        <b/>
        <sz val="11"/>
        <color theme="1"/>
        <rFont val="Calibri"/>
        <family val="2"/>
        <scheme val="minor"/>
      </rPr>
      <t xml:space="preserve"> % Responding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%Not Responding</t>
    </r>
    <r>
      <rPr>
        <sz val="11"/>
        <color theme="1"/>
        <rFont val="Calibri"/>
        <family val="2"/>
        <scheme val="minor"/>
      </rPr>
      <t xml:space="preserve"> and graph your data on the attached worksheet. </t>
    </r>
    <r>
      <rPr>
        <b/>
        <i/>
        <sz val="11"/>
        <color theme="4"/>
        <rFont val="Calibri"/>
        <family val="2"/>
        <scheme val="minor"/>
      </rPr>
      <t>Please leave columns without data blank.</t>
    </r>
  </si>
  <si>
    <r>
      <t>1.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Which intervention(s) meet the criteria for an effective intervention (70% or more students are responding to the intervention)? </t>
    </r>
  </si>
  <si>
    <r>
      <t>·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Next Steps: The team with administration may want to publicly acknowledge this positive trend and/or those involved.</t>
    </r>
  </si>
  <si>
    <r>
      <t>2.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Which intervention(s) do/es not meet the criteria for effective intervention (less than 70% students are responding to the intervention)?  </t>
    </r>
  </si>
  <si>
    <r>
      <t>·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Next Steps: The team with administration should problem-solve around these interventions. See list of possible problem-solving questions.</t>
    </r>
  </si>
  <si>
    <t xml:space="preserve">Intervention </t>
  </si>
  <si>
    <t>Definition of Entrance, Responding, and Exit Criterias Per TIER 2 Intervention</t>
  </si>
  <si>
    <t>Tier 2 Interventions</t>
  </si>
  <si>
    <t>Frequent behavior problems across settings - More than 3 ODRs in a one-month period</t>
  </si>
  <si>
    <t>Students receive fewer ODRs and returns the signed daily progress report each day.</t>
  </si>
  <si>
    <t>Student has no new ODRs and shows improvements based on his or her daily progress report in a 4-week period.</t>
  </si>
  <si>
    <t>Performing below grade level in one or more academic subjects; appears to respond positively to adult support</t>
  </si>
  <si>
    <t>Several referrals or suspension; appears to respond positively to adult support</t>
  </si>
  <si>
    <t>Students have fewer tardies, absences, and suspensions;  office referrals are decreasing.</t>
  </si>
  <si>
    <t>Students have fewer tardies and absences; grades are improving in targeted academic areas</t>
  </si>
  <si>
    <t>Performing below grade level in reading; failure to respond to classroom-wide interventions.</t>
  </si>
  <si>
    <t>Performing below grade level in math; failure to respond to classroom-wide interventions.</t>
  </si>
  <si>
    <t>Student has shown growth from one SRI test to another for a month.</t>
  </si>
  <si>
    <r>
      <t>#7:</t>
    </r>
    <r>
      <rPr>
        <b/>
        <sz val="8"/>
        <color theme="1"/>
        <rFont val="Calibri"/>
        <family val="2"/>
        <scheme val="minor"/>
      </rPr>
      <t xml:space="preserve"> SOCIAL GROUP B ( Skill = Conversations)</t>
    </r>
  </si>
  <si>
    <t>Student has met grade benchmarks and/or achieved grade-level lexile scores</t>
  </si>
  <si>
    <t>Student has met grade-level benchmarks</t>
  </si>
  <si>
    <t>Teacher or parent referral based on observations of students in frustrating or confrontational situations</t>
  </si>
  <si>
    <t>Teacher  or parent referral to counselor based on observations of students struggling to interact normally with peers</t>
  </si>
  <si>
    <t>Student attends group sessions each week and actively participates in discussions as well as completes between-session tasks.</t>
  </si>
  <si>
    <t>Students who have failed a class and have to re-take the course</t>
  </si>
  <si>
    <t>Students attend class and complete in-class work as well as homework as part of the course</t>
  </si>
  <si>
    <t>Attends 90% of classes and shows improvements in peer interactions as  reported by teacher observations and student self-report</t>
  </si>
  <si>
    <t>Attends 90% of classes and shows improvements in managing anger and frustration as reported by teachers and student</t>
  </si>
  <si>
    <t>Ending the school year behind in two or more academic subjects; receiving failing grades in one or more classes</t>
  </si>
  <si>
    <t>Student shows improvements in academic areas of concern or the program ends as school begins.</t>
  </si>
  <si>
    <t>Student attends almost all class sessions and completes requires school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</si>
</sst>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33333"/>
      <name val="Verdana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8">
    <xf numFmtId="0" fontId="0" fillId="0" borderId="0" xfId="0"/>
    <xf numFmtId="0" fontId="5" fillId="0" borderId="3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0" fillId="4" borderId="0" xfId="0" applyFill="1"/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9" fontId="3" fillId="2" borderId="10" xfId="1" applyFont="1" applyFill="1" applyBorder="1" applyAlignment="1" applyProtection="1">
      <alignment horizontal="center" vertical="center"/>
    </xf>
    <xf numFmtId="0" fontId="0" fillId="4" borderId="0" xfId="0" applyFont="1" applyFill="1"/>
    <xf numFmtId="0" fontId="19" fillId="7" borderId="15" xfId="0" applyFont="1" applyFill="1" applyBorder="1" applyAlignment="1" applyProtection="1">
      <alignment horizontal="right" vertical="top"/>
    </xf>
    <xf numFmtId="0" fontId="19" fillId="7" borderId="49" xfId="0" applyFont="1" applyFill="1" applyBorder="1" applyAlignment="1" applyProtection="1">
      <alignment horizontal="right" vertical="top"/>
    </xf>
    <xf numFmtId="0" fontId="19" fillId="7" borderId="50" xfId="0" applyFont="1" applyFill="1" applyBorder="1" applyAlignment="1" applyProtection="1">
      <alignment horizontal="right" vertical="top"/>
    </xf>
    <xf numFmtId="0" fontId="13" fillId="7" borderId="15" xfId="0" applyFont="1" applyFill="1" applyBorder="1" applyAlignment="1" applyProtection="1">
      <alignment horizontal="right" vertical="top"/>
    </xf>
    <xf numFmtId="0" fontId="13" fillId="7" borderId="49" xfId="0" applyFont="1" applyFill="1" applyBorder="1" applyAlignment="1" applyProtection="1">
      <alignment horizontal="right" vertical="top"/>
    </xf>
    <xf numFmtId="0" fontId="13" fillId="7" borderId="50" xfId="0" applyFont="1" applyFill="1" applyBorder="1" applyAlignment="1" applyProtection="1">
      <alignment horizontal="right" vertical="top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right"/>
    </xf>
    <xf numFmtId="0" fontId="6" fillId="5" borderId="0" xfId="0" applyFont="1" applyFill="1" applyProtection="1">
      <protection locked="0"/>
    </xf>
    <xf numFmtId="0" fontId="6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7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43" xfId="0" applyFill="1" applyBorder="1" applyProtection="1">
      <protection locked="0"/>
    </xf>
    <xf numFmtId="0" fontId="8" fillId="4" borderId="0" xfId="0" applyFont="1" applyFill="1" applyBorder="1" applyAlignment="1">
      <alignment horizontal="center" wrapText="1"/>
    </xf>
    <xf numFmtId="0" fontId="0" fillId="8" borderId="0" xfId="0" applyFill="1"/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/>
      <protection locked="0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 applyProtection="1">
      <alignment horizontal="center"/>
      <protection locked="0"/>
    </xf>
    <xf numFmtId="0" fontId="18" fillId="4" borderId="54" xfId="0" applyFont="1" applyFill="1" applyBorder="1" applyAlignment="1" applyProtection="1">
      <alignment horizontal="center"/>
      <protection locked="0"/>
    </xf>
    <xf numFmtId="1" fontId="20" fillId="4" borderId="32" xfId="0" applyNumberFormat="1" applyFont="1" applyFill="1" applyBorder="1" applyAlignment="1">
      <alignment horizontal="center"/>
    </xf>
    <xf numFmtId="1" fontId="20" fillId="4" borderId="16" xfId="0" applyNumberFormat="1" applyFont="1" applyFill="1" applyBorder="1" applyAlignment="1">
      <alignment horizontal="center"/>
    </xf>
    <xf numFmtId="0" fontId="0" fillId="8" borderId="0" xfId="0" applyFont="1" applyFill="1"/>
    <xf numFmtId="0" fontId="18" fillId="4" borderId="5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1" fontId="20" fillId="4" borderId="53" xfId="0" applyNumberFormat="1" applyFont="1" applyFill="1" applyBorder="1" applyAlignment="1">
      <alignment horizontal="center"/>
    </xf>
    <xf numFmtId="0" fontId="13" fillId="4" borderId="48" xfId="0" applyFont="1" applyFill="1" applyBorder="1"/>
    <xf numFmtId="0" fontId="13" fillId="4" borderId="5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/>
    <xf numFmtId="0" fontId="18" fillId="4" borderId="28" xfId="0" applyFont="1" applyFill="1" applyBorder="1"/>
    <xf numFmtId="0" fontId="18" fillId="4" borderId="38" xfId="0" applyFont="1" applyFill="1" applyBorder="1"/>
    <xf numFmtId="0" fontId="13" fillId="4" borderId="48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3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8" fillId="4" borderId="34" xfId="0" applyFont="1" applyFill="1" applyBorder="1"/>
    <xf numFmtId="0" fontId="18" fillId="4" borderId="8" xfId="0" applyFont="1" applyFill="1" applyBorder="1"/>
    <xf numFmtId="0" fontId="18" fillId="4" borderId="55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3" fillId="4" borderId="3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8" fillId="4" borderId="54" xfId="0" applyFont="1" applyFill="1" applyBorder="1" applyAlignment="1" applyProtection="1">
      <alignment horizontal="center" vertical="center"/>
      <protection locked="0"/>
    </xf>
    <xf numFmtId="1" fontId="20" fillId="4" borderId="1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20" fillId="4" borderId="32" xfId="0" applyNumberFormat="1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25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left" vertical="top" wrapText="1"/>
    </xf>
    <xf numFmtId="0" fontId="13" fillId="4" borderId="32" xfId="0" applyFont="1" applyFill="1" applyBorder="1" applyAlignment="1">
      <alignment horizontal="center" vertical="center" textRotation="90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right"/>
    </xf>
    <xf numFmtId="0" fontId="8" fillId="4" borderId="5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1" fillId="4" borderId="0" xfId="0" applyFont="1" applyFill="1"/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8" fillId="4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0" fontId="6" fillId="5" borderId="0" xfId="0" applyFont="1" applyFill="1" applyBorder="1" applyProtection="1"/>
    <xf numFmtId="0" fontId="6" fillId="4" borderId="0" xfId="0" applyFont="1" applyFill="1" applyBorder="1" applyProtection="1"/>
    <xf numFmtId="0" fontId="6" fillId="0" borderId="0" xfId="0" applyFont="1" applyProtection="1"/>
    <xf numFmtId="0" fontId="0" fillId="4" borderId="0" xfId="0" applyFill="1" applyProtection="1"/>
    <xf numFmtId="0" fontId="0" fillId="5" borderId="0" xfId="0" applyFill="1" applyProtection="1"/>
    <xf numFmtId="0" fontId="0" fillId="5" borderId="0" xfId="0" applyFill="1" applyBorder="1" applyProtection="1"/>
    <xf numFmtId="0" fontId="0" fillId="4" borderId="0" xfId="0" applyFill="1" applyBorder="1" applyProtection="1"/>
    <xf numFmtId="0" fontId="6" fillId="4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2" fillId="0" borderId="3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27" xfId="0" applyBorder="1" applyProtection="1"/>
    <xf numFmtId="0" fontId="0" fillId="0" borderId="28" xfId="0" applyBorder="1" applyProtection="1"/>
    <xf numFmtId="0" fontId="0" fillId="0" borderId="38" xfId="0" applyBorder="1" applyProtection="1"/>
    <xf numFmtId="0" fontId="0" fillId="0" borderId="29" xfId="0" applyFill="1" applyBorder="1" applyProtection="1"/>
    <xf numFmtId="0" fontId="2" fillId="4" borderId="0" xfId="0" applyFont="1" applyFill="1" applyBorder="1" applyProtection="1"/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31" xfId="0" applyFont="1" applyFill="1" applyBorder="1" applyAlignment="1" applyProtection="1">
      <alignment horizontal="center" vertical="center" textRotation="90" wrapText="1"/>
    </xf>
    <xf numFmtId="0" fontId="9" fillId="2" borderId="15" xfId="0" applyFont="1" applyFill="1" applyBorder="1" applyAlignment="1" applyProtection="1">
      <alignment horizontal="center" vertical="center" textRotation="90" wrapText="1"/>
    </xf>
    <xf numFmtId="0" fontId="11" fillId="2" borderId="17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textRotation="90" wrapText="1"/>
    </xf>
    <xf numFmtId="0" fontId="6" fillId="0" borderId="31" xfId="0" applyFont="1" applyBorder="1" applyAlignment="1" applyProtection="1">
      <alignment horizontal="center" textRotation="90" wrapText="1"/>
    </xf>
    <xf numFmtId="0" fontId="9" fillId="0" borderId="18" xfId="0" applyFont="1" applyBorder="1" applyAlignment="1" applyProtection="1">
      <alignment horizontal="center" textRotation="90" wrapText="1"/>
    </xf>
    <xf numFmtId="0" fontId="11" fillId="0" borderId="17" xfId="0" applyFont="1" applyBorder="1" applyAlignment="1" applyProtection="1">
      <alignment horizontal="center" textRotation="90" wrapText="1"/>
    </xf>
    <xf numFmtId="0" fontId="6" fillId="2" borderId="40" xfId="0" applyFont="1" applyFill="1" applyBorder="1" applyAlignment="1" applyProtection="1">
      <alignment horizontal="center" textRotation="90" wrapText="1"/>
    </xf>
    <xf numFmtId="0" fontId="6" fillId="2" borderId="18" xfId="0" applyFont="1" applyFill="1" applyBorder="1" applyAlignment="1" applyProtection="1">
      <alignment horizontal="center" textRotation="90" wrapText="1"/>
    </xf>
    <xf numFmtId="0" fontId="9" fillId="2" borderId="18" xfId="0" applyFont="1" applyFill="1" applyBorder="1" applyAlignment="1" applyProtection="1">
      <alignment horizontal="center" textRotation="90" wrapText="1"/>
    </xf>
    <xf numFmtId="0" fontId="11" fillId="2" borderId="31" xfId="0" applyFont="1" applyFill="1" applyBorder="1" applyAlignment="1" applyProtection="1">
      <alignment horizontal="center" textRotation="90" wrapText="1"/>
    </xf>
    <xf numFmtId="0" fontId="6" fillId="2" borderId="15" xfId="0" applyFont="1" applyFill="1" applyBorder="1" applyAlignment="1" applyProtection="1">
      <alignment horizontal="center" textRotation="90" wrapText="1"/>
    </xf>
    <xf numFmtId="0" fontId="11" fillId="2" borderId="17" xfId="0" applyFont="1" applyFill="1" applyBorder="1" applyAlignment="1" applyProtection="1">
      <alignment horizontal="center" textRotation="90" wrapText="1"/>
    </xf>
    <xf numFmtId="0" fontId="0" fillId="0" borderId="0" xfId="0" applyProtection="1"/>
    <xf numFmtId="9" fontId="3" fillId="4" borderId="0" xfId="1" applyFont="1" applyFill="1" applyBorder="1" applyAlignment="1" applyProtection="1">
      <alignment horizontal="center" vertical="center"/>
    </xf>
    <xf numFmtId="9" fontId="12" fillId="4" borderId="0" xfId="1" applyFont="1" applyFill="1" applyBorder="1" applyAlignment="1" applyProtection="1">
      <alignment horizontal="center" vertical="center"/>
    </xf>
    <xf numFmtId="9" fontId="3" fillId="4" borderId="0" xfId="1" applyFont="1" applyFill="1" applyBorder="1" applyAlignment="1" applyProtection="1">
      <alignment horizontal="center"/>
    </xf>
    <xf numFmtId="9" fontId="12" fillId="4" borderId="0" xfId="1" applyFont="1" applyFill="1" applyBorder="1" applyAlignment="1" applyProtection="1">
      <alignment horizontal="center"/>
    </xf>
    <xf numFmtId="9" fontId="12" fillId="5" borderId="0" xfId="1" applyFont="1" applyFill="1" applyBorder="1" applyAlignment="1" applyProtection="1">
      <alignment horizontal="center"/>
    </xf>
    <xf numFmtId="9" fontId="3" fillId="5" borderId="0" xfId="1" applyFont="1" applyFill="1" applyBorder="1" applyAlignment="1" applyProtection="1">
      <alignment horizontal="center" vertical="center"/>
    </xf>
    <xf numFmtId="9" fontId="3" fillId="5" borderId="0" xfId="1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0" fontId="5" fillId="5" borderId="0" xfId="0" applyFont="1" applyFill="1" applyBorder="1" applyProtection="1"/>
    <xf numFmtId="0" fontId="2" fillId="5" borderId="0" xfId="0" applyFont="1" applyFill="1" applyBorder="1" applyProtection="1"/>
    <xf numFmtId="0" fontId="6" fillId="0" borderId="18" xfId="0" applyFont="1" applyBorder="1" applyAlignment="1" applyProtection="1">
      <alignment horizontal="center" textRotation="90" wrapText="1"/>
    </xf>
    <xf numFmtId="0" fontId="7" fillId="4" borderId="0" xfId="0" applyFont="1" applyFill="1" applyProtection="1"/>
    <xf numFmtId="0" fontId="7" fillId="5" borderId="0" xfId="0" applyFont="1" applyFill="1" applyProtection="1"/>
    <xf numFmtId="0" fontId="4" fillId="5" borderId="0" xfId="0" applyFont="1" applyFill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0" fontId="2" fillId="4" borderId="0" xfId="0" applyFont="1" applyFill="1" applyAlignment="1" applyProtection="1">
      <alignment vertical="center"/>
    </xf>
    <xf numFmtId="0" fontId="0" fillId="4" borderId="0" xfId="0" applyFont="1" applyFill="1" applyProtection="1"/>
    <xf numFmtId="0" fontId="0" fillId="5" borderId="0" xfId="0" applyFont="1" applyFill="1" applyProtection="1"/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2" fillId="4" borderId="0" xfId="0" applyFont="1" applyFill="1" applyProtection="1"/>
    <xf numFmtId="0" fontId="2" fillId="5" borderId="0" xfId="0" applyFont="1" applyFill="1" applyProtection="1"/>
    <xf numFmtId="0" fontId="16" fillId="5" borderId="0" xfId="0" applyFont="1" applyFill="1" applyAlignment="1" applyProtection="1">
      <alignment vertical="center"/>
    </xf>
    <xf numFmtId="0" fontId="7" fillId="5" borderId="0" xfId="0" applyFont="1" applyFill="1" applyBorder="1" applyProtection="1"/>
    <xf numFmtId="0" fontId="0" fillId="5" borderId="43" xfId="0" applyFill="1" applyBorder="1" applyProtection="1"/>
    <xf numFmtId="9" fontId="3" fillId="2" borderId="20" xfId="1" applyFont="1" applyFill="1" applyBorder="1" applyAlignment="1" applyProtection="1">
      <alignment horizontal="center" vertical="center"/>
    </xf>
    <xf numFmtId="9" fontId="12" fillId="2" borderId="26" xfId="1" applyFont="1" applyFill="1" applyBorder="1" applyAlignment="1" applyProtection="1">
      <alignment horizontal="center" vertical="center"/>
    </xf>
    <xf numFmtId="9" fontId="12" fillId="2" borderId="2" xfId="1" applyFont="1" applyFill="1" applyBorder="1" applyAlignment="1" applyProtection="1">
      <alignment horizontal="center" vertical="center"/>
    </xf>
    <xf numFmtId="9" fontId="3" fillId="2" borderId="11" xfId="1" applyFont="1" applyFill="1" applyBorder="1" applyAlignment="1" applyProtection="1">
      <alignment horizontal="center" vertical="center"/>
    </xf>
    <xf numFmtId="9" fontId="12" fillId="2" borderId="47" xfId="1" applyFont="1" applyFill="1" applyBorder="1" applyAlignment="1" applyProtection="1">
      <alignment horizontal="center" vertical="center"/>
    </xf>
    <xf numFmtId="9" fontId="3" fillId="0" borderId="20" xfId="1" applyFont="1" applyBorder="1" applyAlignment="1" applyProtection="1">
      <alignment horizontal="center"/>
    </xf>
    <xf numFmtId="9" fontId="12" fillId="0" borderId="26" xfId="1" applyFont="1" applyBorder="1" applyAlignment="1" applyProtection="1">
      <alignment horizontal="center"/>
    </xf>
    <xf numFmtId="9" fontId="3" fillId="0" borderId="10" xfId="1" applyFont="1" applyBorder="1" applyAlignment="1" applyProtection="1">
      <alignment horizontal="center"/>
    </xf>
    <xf numFmtId="9" fontId="12" fillId="0" borderId="2" xfId="1" applyFont="1" applyBorder="1" applyAlignment="1" applyProtection="1">
      <alignment horizontal="center"/>
    </xf>
    <xf numFmtId="9" fontId="3" fillId="0" borderId="11" xfId="1" applyFont="1" applyBorder="1" applyAlignment="1" applyProtection="1">
      <alignment horizontal="center"/>
    </xf>
    <xf numFmtId="9" fontId="12" fillId="0" borderId="47" xfId="1" applyFont="1" applyBorder="1" applyAlignment="1" applyProtection="1">
      <alignment horizontal="center"/>
    </xf>
    <xf numFmtId="9" fontId="12" fillId="2" borderId="21" xfId="1" applyFont="1" applyFill="1" applyBorder="1" applyAlignment="1" applyProtection="1">
      <alignment horizontal="center"/>
    </xf>
    <xf numFmtId="9" fontId="12" fillId="2" borderId="4" xfId="1" applyFont="1" applyFill="1" applyBorder="1" applyAlignment="1" applyProtection="1">
      <alignment horizontal="center"/>
    </xf>
    <xf numFmtId="9" fontId="12" fillId="2" borderId="6" xfId="1" applyFont="1" applyFill="1" applyBorder="1" applyAlignment="1" applyProtection="1">
      <alignment horizontal="center"/>
    </xf>
    <xf numFmtId="9" fontId="12" fillId="0" borderId="21" xfId="1" applyFont="1" applyBorder="1" applyAlignment="1" applyProtection="1">
      <alignment horizontal="center"/>
    </xf>
    <xf numFmtId="9" fontId="12" fillId="0" borderId="4" xfId="1" applyFont="1" applyBorder="1" applyAlignment="1" applyProtection="1">
      <alignment horizontal="center"/>
    </xf>
    <xf numFmtId="9" fontId="12" fillId="0" borderId="6" xfId="1" applyFont="1" applyBorder="1" applyAlignment="1" applyProtection="1">
      <alignment horizontal="center"/>
    </xf>
    <xf numFmtId="9" fontId="3" fillId="0" borderId="20" xfId="1" applyFont="1" applyFill="1" applyBorder="1" applyAlignment="1" applyProtection="1">
      <alignment horizontal="center"/>
    </xf>
    <xf numFmtId="9" fontId="12" fillId="0" borderId="21" xfId="1" applyFont="1" applyFill="1" applyBorder="1" applyAlignment="1" applyProtection="1">
      <alignment horizontal="center"/>
    </xf>
    <xf numFmtId="9" fontId="3" fillId="0" borderId="10" xfId="1" applyFont="1" applyFill="1" applyBorder="1" applyAlignment="1" applyProtection="1">
      <alignment horizontal="center"/>
    </xf>
    <xf numFmtId="9" fontId="12" fillId="0" borderId="4" xfId="1" applyFont="1" applyFill="1" applyBorder="1" applyAlignment="1" applyProtection="1">
      <alignment horizontal="center"/>
    </xf>
    <xf numFmtId="9" fontId="3" fillId="0" borderId="11" xfId="1" applyFont="1" applyFill="1" applyBorder="1" applyAlignment="1" applyProtection="1">
      <alignment horizontal="center"/>
    </xf>
    <xf numFmtId="9" fontId="12" fillId="0" borderId="6" xfId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0" fillId="4" borderId="45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18" fillId="6" borderId="36" xfId="0" applyFont="1" applyFill="1" applyBorder="1" applyAlignment="1" applyProtection="1">
      <alignment vertical="center"/>
      <protection locked="0"/>
    </xf>
    <xf numFmtId="0" fontId="18" fillId="6" borderId="37" xfId="0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18" fillId="6" borderId="37" xfId="0" applyFont="1" applyFill="1" applyBorder="1" applyAlignment="1" applyProtection="1">
      <alignment vertical="center"/>
      <protection locked="0"/>
    </xf>
    <xf numFmtId="0" fontId="0" fillId="4" borderId="51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4" borderId="0" xfId="0" applyFont="1" applyFill="1" applyProtection="1">
      <protection locked="0"/>
    </xf>
    <xf numFmtId="0" fontId="13" fillId="6" borderId="36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19" fillId="4" borderId="23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left" vertical="top" wrapText="1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0" fontId="5" fillId="2" borderId="36" xfId="0" applyFont="1" applyFill="1" applyBorder="1" applyAlignment="1" applyProtection="1">
      <alignment horizontal="center" vertical="top" wrapText="1"/>
      <protection locked="0"/>
    </xf>
    <xf numFmtId="0" fontId="5" fillId="2" borderId="37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Protection="1"/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/>
    </xf>
    <xf numFmtId="0" fontId="13" fillId="6" borderId="36" xfId="0" applyFont="1" applyFill="1" applyBorder="1" applyAlignment="1" applyProtection="1">
      <alignment horizontal="left" vertical="center"/>
      <protection locked="0"/>
    </xf>
    <xf numFmtId="0" fontId="13" fillId="6" borderId="37" xfId="0" applyFont="1" applyFill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" fillId="4" borderId="42" xfId="0" applyFont="1" applyFill="1" applyBorder="1" applyAlignment="1" applyProtection="1">
      <alignment horizontal="left" vertical="center" wrapText="1"/>
      <protection locked="0"/>
    </xf>
    <xf numFmtId="0" fontId="6" fillId="4" borderId="47" xfId="0" applyFont="1" applyFill="1" applyBorder="1" applyAlignment="1" applyProtection="1">
      <alignment horizontal="left" vertical="center" wrapText="1"/>
      <protection locked="0"/>
    </xf>
    <xf numFmtId="0" fontId="6" fillId="4" borderId="57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21" fillId="4" borderId="0" xfId="0" applyFont="1" applyFill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textRotation="90" wrapText="1"/>
    </xf>
    <xf numFmtId="0" fontId="6" fillId="0" borderId="18" xfId="0" applyFont="1" applyFill="1" applyBorder="1" applyAlignment="1" applyProtection="1">
      <alignment horizontal="center" textRotation="90" wrapText="1"/>
    </xf>
    <xf numFmtId="0" fontId="9" fillId="0" borderId="18" xfId="0" applyFont="1" applyFill="1" applyBorder="1" applyAlignment="1" applyProtection="1">
      <alignment horizontal="center" textRotation="90" wrapText="1"/>
    </xf>
    <xf numFmtId="0" fontId="11" fillId="0" borderId="17" xfId="0" applyFont="1" applyFill="1" applyBorder="1" applyAlignment="1" applyProtection="1">
      <alignment horizontal="center" textRotation="90" wrapText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9" fontId="3" fillId="0" borderId="20" xfId="1" applyFont="1" applyFill="1" applyBorder="1" applyAlignment="1" applyProtection="1">
      <alignment horizontal="center" wrapText="1"/>
    </xf>
    <xf numFmtId="9" fontId="12" fillId="0" borderId="26" xfId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9" fontId="3" fillId="0" borderId="10" xfId="1" applyFont="1" applyFill="1" applyBorder="1" applyAlignment="1" applyProtection="1">
      <alignment horizontal="center" wrapText="1"/>
    </xf>
    <xf numFmtId="9" fontId="12" fillId="0" borderId="2" xfId="1" applyFont="1" applyFill="1" applyBorder="1" applyAlignment="1" applyProtection="1">
      <alignment horizontal="center"/>
    </xf>
    <xf numFmtId="0" fontId="0" fillId="0" borderId="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9" fontId="3" fillId="0" borderId="11" xfId="1" applyFont="1" applyFill="1" applyBorder="1" applyAlignment="1" applyProtection="1">
      <alignment horizontal="center" wrapText="1"/>
    </xf>
    <xf numFmtId="9" fontId="12" fillId="0" borderId="47" xfId="1" applyFont="1" applyFill="1" applyBorder="1" applyAlignment="1" applyProtection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62452007548705E-2"/>
          <c:y val="6.4007767243117006E-2"/>
          <c:w val="0.69735390772434402"/>
          <c:h val="0.74441901547314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AllData!$D$6:$D$15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0.5714285714285714</c:v>
                </c:pt>
                <c:pt idx="2">
                  <c:v>0.81481481481481477</c:v>
                </c:pt>
                <c:pt idx="3">
                  <c:v>0.83870967741935487</c:v>
                </c:pt>
                <c:pt idx="4">
                  <c:v>0.87878787878787878</c:v>
                </c:pt>
                <c:pt idx="5">
                  <c:v>0.93939393939393945</c:v>
                </c:pt>
                <c:pt idx="6">
                  <c:v>0.88</c:v>
                </c:pt>
                <c:pt idx="7">
                  <c:v>0.8571428571428571</c:v>
                </c:pt>
                <c:pt idx="8">
                  <c:v>0.77777777777777779</c:v>
                </c:pt>
                <c:pt idx="9">
                  <c:v>0.88888888888888884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AllData!$E$6:$E$15</c:f>
              <c:numCache>
                <c:formatCode>0%</c:formatCode>
                <c:ptCount val="10"/>
                <c:pt idx="0">
                  <c:v>0.33333333333333337</c:v>
                </c:pt>
                <c:pt idx="1">
                  <c:v>0.4285714285714286</c:v>
                </c:pt>
                <c:pt idx="2">
                  <c:v>0.18518518518518523</c:v>
                </c:pt>
                <c:pt idx="3">
                  <c:v>0.16129032258064513</c:v>
                </c:pt>
                <c:pt idx="4">
                  <c:v>0.12121212121212122</c:v>
                </c:pt>
                <c:pt idx="5">
                  <c:v>6.0606060606060552E-2</c:v>
                </c:pt>
                <c:pt idx="6">
                  <c:v>0.12</c:v>
                </c:pt>
                <c:pt idx="7">
                  <c:v>0.1428571428571429</c:v>
                </c:pt>
                <c:pt idx="8">
                  <c:v>0.22222222222222221</c:v>
                </c:pt>
                <c:pt idx="9">
                  <c:v>0.11111111111111116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4097664"/>
        <c:axId val="124099200"/>
      </c:barChart>
      <c:catAx>
        <c:axId val="124097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099200"/>
        <c:crosses val="autoZero"/>
        <c:auto val="1"/>
        <c:lblAlgn val="ctr"/>
        <c:lblOffset val="100"/>
        <c:noMultiLvlLbl val="0"/>
      </c:catAx>
      <c:valAx>
        <c:axId val="1240992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409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AllData!$T$6:$T$15</c:f>
              <c:numCache>
                <c:formatCode>0%</c:formatCode>
                <c:ptCount val="10"/>
                <c:pt idx="0">
                  <c:v>0.96969696969696972</c:v>
                </c:pt>
                <c:pt idx="1">
                  <c:v>0.8970588235294118</c:v>
                </c:pt>
                <c:pt idx="2">
                  <c:v>0.94666666666666666</c:v>
                </c:pt>
                <c:pt idx="3">
                  <c:v>0.92405063291139244</c:v>
                </c:pt>
                <c:pt idx="4">
                  <c:v>0.95</c:v>
                </c:pt>
                <c:pt idx="5">
                  <c:v>0.96385542168674698</c:v>
                </c:pt>
                <c:pt idx="6">
                  <c:v>0.96385542168674698</c:v>
                </c:pt>
                <c:pt idx="7">
                  <c:v>0.98795180722891562</c:v>
                </c:pt>
                <c:pt idx="8">
                  <c:v>0.93333333333333335</c:v>
                </c:pt>
                <c:pt idx="9">
                  <c:v>0.97297297297297303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AllData!$U$6:$U$15</c:f>
              <c:numCache>
                <c:formatCode>0%</c:formatCode>
                <c:ptCount val="10"/>
                <c:pt idx="0">
                  <c:v>3.0303030303030276E-2</c:v>
                </c:pt>
                <c:pt idx="1">
                  <c:v>0.1029411764705882</c:v>
                </c:pt>
                <c:pt idx="2">
                  <c:v>5.3333333333333344E-2</c:v>
                </c:pt>
                <c:pt idx="3">
                  <c:v>7.5949367088607556E-2</c:v>
                </c:pt>
                <c:pt idx="4">
                  <c:v>5.0000000000000044E-2</c:v>
                </c:pt>
                <c:pt idx="5">
                  <c:v>3.6144578313253017E-2</c:v>
                </c:pt>
                <c:pt idx="6">
                  <c:v>3.6144578313253017E-2</c:v>
                </c:pt>
                <c:pt idx="7">
                  <c:v>1.2048192771084376E-2</c:v>
                </c:pt>
                <c:pt idx="8">
                  <c:v>6.6666666666666652E-2</c:v>
                </c:pt>
                <c:pt idx="9">
                  <c:v>2.7027027027026973E-2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69701760"/>
        <c:axId val="169703296"/>
      </c:barChart>
      <c:catAx>
        <c:axId val="169701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703296"/>
        <c:crosses val="autoZero"/>
        <c:auto val="1"/>
        <c:lblAlgn val="ctr"/>
        <c:lblOffset val="100"/>
        <c:noMultiLvlLbl val="0"/>
      </c:catAx>
      <c:valAx>
        <c:axId val="1697032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970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AllData!$D$20:$D$29</c:f>
              <c:numCache>
                <c:formatCode>0%</c:formatCode>
                <c:ptCount val="10"/>
                <c:pt idx="0">
                  <c:v>0.33333333333333331</c:v>
                </c:pt>
                <c:pt idx="1">
                  <c:v>0.66666666666666663</c:v>
                </c:pt>
                <c:pt idx="2">
                  <c:v>0.83333333333333337</c:v>
                </c:pt>
                <c:pt idx="3">
                  <c:v>0.375</c:v>
                </c:pt>
                <c:pt idx="4">
                  <c:v>0.5</c:v>
                </c:pt>
                <c:pt idx="5">
                  <c:v>0.75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AllData!$E$20:$E$29</c:f>
              <c:numCache>
                <c:formatCode>0%</c:formatCode>
                <c:ptCount val="10"/>
                <c:pt idx="0">
                  <c:v>0.66666666666666674</c:v>
                </c:pt>
                <c:pt idx="1">
                  <c:v>0.33333333333333337</c:v>
                </c:pt>
                <c:pt idx="2">
                  <c:v>0.16666666666666663</c:v>
                </c:pt>
                <c:pt idx="3">
                  <c:v>0.625</c:v>
                </c:pt>
                <c:pt idx="4">
                  <c:v>0.5</c:v>
                </c:pt>
                <c:pt idx="5">
                  <c:v>0.25</c:v>
                </c:pt>
                <c:pt idx="6">
                  <c:v>0.6</c:v>
                </c:pt>
                <c:pt idx="7">
                  <c:v>0.30000000000000004</c:v>
                </c:pt>
                <c:pt idx="8">
                  <c:v>9.9999999999999978E-2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0143104"/>
        <c:axId val="170181760"/>
      </c:barChart>
      <c:catAx>
        <c:axId val="170143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181760"/>
        <c:crosses val="autoZero"/>
        <c:auto val="1"/>
        <c:lblAlgn val="ctr"/>
        <c:lblOffset val="100"/>
        <c:noMultiLvlLbl val="0"/>
      </c:catAx>
      <c:valAx>
        <c:axId val="1701817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014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AllData!$D$20:$D$29</c:f>
              <c:numCache>
                <c:formatCode>0%</c:formatCode>
                <c:ptCount val="10"/>
                <c:pt idx="0">
                  <c:v>0.33333333333333331</c:v>
                </c:pt>
                <c:pt idx="1">
                  <c:v>0.66666666666666663</c:v>
                </c:pt>
                <c:pt idx="2">
                  <c:v>0.83333333333333337</c:v>
                </c:pt>
                <c:pt idx="3">
                  <c:v>0.375</c:v>
                </c:pt>
                <c:pt idx="4">
                  <c:v>0.5</c:v>
                </c:pt>
                <c:pt idx="5">
                  <c:v>0.75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AllData!$E$20:$E$29</c:f>
              <c:numCache>
                <c:formatCode>0%</c:formatCode>
                <c:ptCount val="10"/>
                <c:pt idx="0">
                  <c:v>0.66666666666666674</c:v>
                </c:pt>
                <c:pt idx="1">
                  <c:v>0.33333333333333337</c:v>
                </c:pt>
                <c:pt idx="2">
                  <c:v>0.16666666666666663</c:v>
                </c:pt>
                <c:pt idx="3">
                  <c:v>0.625</c:v>
                </c:pt>
                <c:pt idx="4">
                  <c:v>0.5</c:v>
                </c:pt>
                <c:pt idx="5">
                  <c:v>0.25</c:v>
                </c:pt>
                <c:pt idx="6">
                  <c:v>0.6</c:v>
                </c:pt>
                <c:pt idx="7">
                  <c:v>0.30000000000000004</c:v>
                </c:pt>
                <c:pt idx="8">
                  <c:v>9.9999999999999978E-2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0264448"/>
        <c:axId val="170265984"/>
      </c:barChart>
      <c:catAx>
        <c:axId val="170264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265984"/>
        <c:crosses val="autoZero"/>
        <c:auto val="1"/>
        <c:lblAlgn val="ctr"/>
        <c:lblOffset val="100"/>
        <c:noMultiLvlLbl val="0"/>
      </c:catAx>
      <c:valAx>
        <c:axId val="170265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026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AllData!$H$20:$H$29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0.7142857142857143</c:v>
                </c:pt>
                <c:pt idx="3">
                  <c:v>0.8571428571428571</c:v>
                </c:pt>
                <c:pt idx="4">
                  <c:v>0.33333333333333331</c:v>
                </c:pt>
                <c:pt idx="5">
                  <c:v>0.44444444444444442</c:v>
                </c:pt>
                <c:pt idx="6">
                  <c:v>0.77777777777777779</c:v>
                </c:pt>
                <c:pt idx="7">
                  <c:v>0.4</c:v>
                </c:pt>
                <c:pt idx="8">
                  <c:v>0.4</c:v>
                </c:pt>
                <c:pt idx="9">
                  <c:v>0.8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AllData!$I$20:$I$29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0.2857142857142857</c:v>
                </c:pt>
                <c:pt idx="3">
                  <c:v>0.1428571428571429</c:v>
                </c:pt>
                <c:pt idx="4">
                  <c:v>0.66666666666666674</c:v>
                </c:pt>
                <c:pt idx="5">
                  <c:v>0.55555555555555558</c:v>
                </c:pt>
                <c:pt idx="6">
                  <c:v>0.22222222222222221</c:v>
                </c:pt>
                <c:pt idx="7">
                  <c:v>0.6</c:v>
                </c:pt>
                <c:pt idx="8">
                  <c:v>0.6</c:v>
                </c:pt>
                <c:pt idx="9">
                  <c:v>0.19999999999999996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0325120"/>
        <c:axId val="170326656"/>
      </c:barChart>
      <c:catAx>
        <c:axId val="170325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326656"/>
        <c:crosses val="autoZero"/>
        <c:auto val="1"/>
        <c:lblAlgn val="ctr"/>
        <c:lblOffset val="100"/>
        <c:noMultiLvlLbl val="0"/>
      </c:catAx>
      <c:valAx>
        <c:axId val="1703266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032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AllData!$H$20:$H$29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0.7142857142857143</c:v>
                </c:pt>
                <c:pt idx="3">
                  <c:v>0.8571428571428571</c:v>
                </c:pt>
                <c:pt idx="4">
                  <c:v>0.33333333333333331</c:v>
                </c:pt>
                <c:pt idx="5">
                  <c:v>0.44444444444444442</c:v>
                </c:pt>
                <c:pt idx="6">
                  <c:v>0.77777777777777779</c:v>
                </c:pt>
                <c:pt idx="7">
                  <c:v>0.4</c:v>
                </c:pt>
                <c:pt idx="8">
                  <c:v>0.4</c:v>
                </c:pt>
                <c:pt idx="9">
                  <c:v>0.8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AllData!$I$20:$I$29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0.2857142857142857</c:v>
                </c:pt>
                <c:pt idx="3">
                  <c:v>0.1428571428571429</c:v>
                </c:pt>
                <c:pt idx="4">
                  <c:v>0.66666666666666674</c:v>
                </c:pt>
                <c:pt idx="5">
                  <c:v>0.55555555555555558</c:v>
                </c:pt>
                <c:pt idx="6">
                  <c:v>0.22222222222222221</c:v>
                </c:pt>
                <c:pt idx="7">
                  <c:v>0.6</c:v>
                </c:pt>
                <c:pt idx="8">
                  <c:v>0.6</c:v>
                </c:pt>
                <c:pt idx="9">
                  <c:v>0.19999999999999996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0898176"/>
        <c:axId val="170899712"/>
      </c:barChart>
      <c:catAx>
        <c:axId val="17089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899712"/>
        <c:crosses val="autoZero"/>
        <c:auto val="1"/>
        <c:lblAlgn val="ctr"/>
        <c:lblOffset val="100"/>
        <c:noMultiLvlLbl val="0"/>
      </c:catAx>
      <c:valAx>
        <c:axId val="1708997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089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AllData!$L$20:$L$29</c:f>
              <c:numCache>
                <c:formatCode>0%</c:formatCode>
                <c:ptCount val="10"/>
                <c:pt idx="0">
                  <c:v>0.8314606741573034</c:v>
                </c:pt>
                <c:pt idx="1">
                  <c:v>0.86458333333333337</c:v>
                </c:pt>
                <c:pt idx="2">
                  <c:v>0.86868686868686873</c:v>
                </c:pt>
                <c:pt idx="3">
                  <c:v>0.88571428571428568</c:v>
                </c:pt>
                <c:pt idx="4">
                  <c:v>0.88135593220338981</c:v>
                </c:pt>
                <c:pt idx="5">
                  <c:v>0.84</c:v>
                </c:pt>
                <c:pt idx="6">
                  <c:v>0.82835820895522383</c:v>
                </c:pt>
                <c:pt idx="7">
                  <c:v>0.76774193548387093</c:v>
                </c:pt>
                <c:pt idx="8">
                  <c:v>0.93617021276595747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AllData!$M$20:$M$29</c:f>
              <c:numCache>
                <c:formatCode>0%</c:formatCode>
                <c:ptCount val="10"/>
                <c:pt idx="0">
                  <c:v>0.1685393258426966</c:v>
                </c:pt>
                <c:pt idx="1">
                  <c:v>0.13541666666666663</c:v>
                </c:pt>
                <c:pt idx="2">
                  <c:v>0.13131313131313127</c:v>
                </c:pt>
                <c:pt idx="3">
                  <c:v>0.11428571428571432</c:v>
                </c:pt>
                <c:pt idx="4">
                  <c:v>0.11864406779661019</c:v>
                </c:pt>
                <c:pt idx="5">
                  <c:v>0.16000000000000003</c:v>
                </c:pt>
                <c:pt idx="6">
                  <c:v>0.17164179104477617</c:v>
                </c:pt>
                <c:pt idx="7">
                  <c:v>0.23225806451612907</c:v>
                </c:pt>
                <c:pt idx="8">
                  <c:v>6.3829787234042534E-2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1089920"/>
        <c:axId val="171091456"/>
      </c:barChart>
      <c:catAx>
        <c:axId val="17108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091456"/>
        <c:crosses val="autoZero"/>
        <c:auto val="1"/>
        <c:lblAlgn val="ctr"/>
        <c:lblOffset val="100"/>
        <c:noMultiLvlLbl val="0"/>
      </c:catAx>
      <c:valAx>
        <c:axId val="1710914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108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AllData!$L$20:$L$29</c:f>
              <c:numCache>
                <c:formatCode>0%</c:formatCode>
                <c:ptCount val="10"/>
                <c:pt idx="0">
                  <c:v>0.8314606741573034</c:v>
                </c:pt>
                <c:pt idx="1">
                  <c:v>0.86458333333333337</c:v>
                </c:pt>
                <c:pt idx="2">
                  <c:v>0.86868686868686873</c:v>
                </c:pt>
                <c:pt idx="3">
                  <c:v>0.88571428571428568</c:v>
                </c:pt>
                <c:pt idx="4">
                  <c:v>0.88135593220338981</c:v>
                </c:pt>
                <c:pt idx="5">
                  <c:v>0.84</c:v>
                </c:pt>
                <c:pt idx="6">
                  <c:v>0.82835820895522383</c:v>
                </c:pt>
                <c:pt idx="7">
                  <c:v>0.76774193548387093</c:v>
                </c:pt>
                <c:pt idx="8">
                  <c:v>0.93617021276595747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AllData!$M$20:$M$29</c:f>
              <c:numCache>
                <c:formatCode>0%</c:formatCode>
                <c:ptCount val="10"/>
                <c:pt idx="0">
                  <c:v>0.1685393258426966</c:v>
                </c:pt>
                <c:pt idx="1">
                  <c:v>0.13541666666666663</c:v>
                </c:pt>
                <c:pt idx="2">
                  <c:v>0.13131313131313127</c:v>
                </c:pt>
                <c:pt idx="3">
                  <c:v>0.11428571428571432</c:v>
                </c:pt>
                <c:pt idx="4">
                  <c:v>0.11864406779661019</c:v>
                </c:pt>
                <c:pt idx="5">
                  <c:v>0.16000000000000003</c:v>
                </c:pt>
                <c:pt idx="6">
                  <c:v>0.17164179104477617</c:v>
                </c:pt>
                <c:pt idx="7">
                  <c:v>0.23225806451612907</c:v>
                </c:pt>
                <c:pt idx="8">
                  <c:v>6.3829787234042534E-2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3636352"/>
        <c:axId val="170910080"/>
      </c:barChart>
      <c:catAx>
        <c:axId val="12363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910080"/>
        <c:crosses val="autoZero"/>
        <c:auto val="1"/>
        <c:lblAlgn val="ctr"/>
        <c:lblOffset val="100"/>
        <c:noMultiLvlLbl val="0"/>
      </c:catAx>
      <c:valAx>
        <c:axId val="170910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363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AllData!$P$20:$P$29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0.77777777777777779</c:v>
                </c:pt>
                <c:pt idx="5">
                  <c:v>0.77272727272727271</c:v>
                </c:pt>
                <c:pt idx="6">
                  <c:v>0.77777777777777779</c:v>
                </c:pt>
                <c:pt idx="7">
                  <c:v>0.66666666666666663</c:v>
                </c:pt>
                <c:pt idx="8">
                  <c:v>0.5714285714285714</c:v>
                </c:pt>
                <c:pt idx="9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AllData!$Q$20:$Q$29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0.22222222222222221</c:v>
                </c:pt>
                <c:pt idx="5">
                  <c:v>0.22727272727272729</c:v>
                </c:pt>
                <c:pt idx="6">
                  <c:v>0.22222222222222221</c:v>
                </c:pt>
                <c:pt idx="7">
                  <c:v>0.33333333333333337</c:v>
                </c:pt>
                <c:pt idx="8">
                  <c:v>0.4285714285714286</c:v>
                </c:pt>
                <c:pt idx="9">
                  <c:v>0.16666666666666663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5122304"/>
        <c:axId val="175123840"/>
      </c:barChart>
      <c:catAx>
        <c:axId val="175122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5123840"/>
        <c:crosses val="autoZero"/>
        <c:auto val="1"/>
        <c:lblAlgn val="ctr"/>
        <c:lblOffset val="100"/>
        <c:noMultiLvlLbl val="0"/>
      </c:catAx>
      <c:valAx>
        <c:axId val="1751238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512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AllData!$P$20:$P$29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0.77777777777777779</c:v>
                </c:pt>
                <c:pt idx="5">
                  <c:v>0.77272727272727271</c:v>
                </c:pt>
                <c:pt idx="6">
                  <c:v>0.77777777777777779</c:v>
                </c:pt>
                <c:pt idx="7">
                  <c:v>0.66666666666666663</c:v>
                </c:pt>
                <c:pt idx="8">
                  <c:v>0.5714285714285714</c:v>
                </c:pt>
                <c:pt idx="9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AllData!$Q$20:$Q$29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0.22222222222222221</c:v>
                </c:pt>
                <c:pt idx="5">
                  <c:v>0.22727272727272729</c:v>
                </c:pt>
                <c:pt idx="6">
                  <c:v>0.22222222222222221</c:v>
                </c:pt>
                <c:pt idx="7">
                  <c:v>0.33333333333333337</c:v>
                </c:pt>
                <c:pt idx="8">
                  <c:v>0.4285714285714286</c:v>
                </c:pt>
                <c:pt idx="9">
                  <c:v>0.16666666666666663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5158016"/>
        <c:axId val="175159552"/>
      </c:barChart>
      <c:catAx>
        <c:axId val="17515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5159552"/>
        <c:crosses val="autoZero"/>
        <c:auto val="1"/>
        <c:lblAlgn val="ctr"/>
        <c:lblOffset val="100"/>
        <c:noMultiLvlLbl val="0"/>
      </c:catAx>
      <c:valAx>
        <c:axId val="1751595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515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AllData!$T$20:$T$29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0.62962962962962965</c:v>
                </c:pt>
                <c:pt idx="7">
                  <c:v>0.52941176470588236</c:v>
                </c:pt>
                <c:pt idx="8">
                  <c:v>0.45833333333333331</c:v>
                </c:pt>
                <c:pt idx="9">
                  <c:v>0.55769230769230771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AllData!$U$20:$U$29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0.37037037037037035</c:v>
                </c:pt>
                <c:pt idx="7">
                  <c:v>0.47058823529411764</c:v>
                </c:pt>
                <c:pt idx="8">
                  <c:v>0.54166666666666674</c:v>
                </c:pt>
                <c:pt idx="9">
                  <c:v>0.44230769230769229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3929344"/>
        <c:axId val="143930880"/>
      </c:barChart>
      <c:catAx>
        <c:axId val="14392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930880"/>
        <c:crosses val="autoZero"/>
        <c:auto val="1"/>
        <c:lblAlgn val="ctr"/>
        <c:lblOffset val="100"/>
        <c:noMultiLvlLbl val="0"/>
      </c:catAx>
      <c:valAx>
        <c:axId val="143930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92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AllData!$D$6:$D$15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0.5714285714285714</c:v>
                </c:pt>
                <c:pt idx="2">
                  <c:v>0.81481481481481477</c:v>
                </c:pt>
                <c:pt idx="3">
                  <c:v>0.83870967741935487</c:v>
                </c:pt>
                <c:pt idx="4">
                  <c:v>0.87878787878787878</c:v>
                </c:pt>
                <c:pt idx="5">
                  <c:v>0.93939393939393945</c:v>
                </c:pt>
                <c:pt idx="6">
                  <c:v>0.88</c:v>
                </c:pt>
                <c:pt idx="7">
                  <c:v>0.8571428571428571</c:v>
                </c:pt>
                <c:pt idx="8">
                  <c:v>0.77777777777777779</c:v>
                </c:pt>
                <c:pt idx="9">
                  <c:v>0.88888888888888884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AllData!$E$6:$E$15</c:f>
              <c:numCache>
                <c:formatCode>0%</c:formatCode>
                <c:ptCount val="10"/>
                <c:pt idx="0">
                  <c:v>0.33333333333333337</c:v>
                </c:pt>
                <c:pt idx="1">
                  <c:v>0.4285714285714286</c:v>
                </c:pt>
                <c:pt idx="2">
                  <c:v>0.18518518518518523</c:v>
                </c:pt>
                <c:pt idx="3">
                  <c:v>0.16129032258064513</c:v>
                </c:pt>
                <c:pt idx="4">
                  <c:v>0.12121212121212122</c:v>
                </c:pt>
                <c:pt idx="5">
                  <c:v>6.0606060606060552E-2</c:v>
                </c:pt>
                <c:pt idx="6">
                  <c:v>0.12</c:v>
                </c:pt>
                <c:pt idx="7">
                  <c:v>0.1428571428571429</c:v>
                </c:pt>
                <c:pt idx="8">
                  <c:v>0.22222222222222221</c:v>
                </c:pt>
                <c:pt idx="9">
                  <c:v>0.11111111111111116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4116992"/>
        <c:axId val="124118528"/>
      </c:barChart>
      <c:catAx>
        <c:axId val="124116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118528"/>
        <c:crosses val="autoZero"/>
        <c:auto val="1"/>
        <c:lblAlgn val="ctr"/>
        <c:lblOffset val="100"/>
        <c:noMultiLvlLbl val="0"/>
      </c:catAx>
      <c:valAx>
        <c:axId val="1241185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4116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AllData!$T$20:$T$29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0.62962962962962965</c:v>
                </c:pt>
                <c:pt idx="7">
                  <c:v>0.52941176470588236</c:v>
                </c:pt>
                <c:pt idx="8">
                  <c:v>0.45833333333333331</c:v>
                </c:pt>
                <c:pt idx="9">
                  <c:v>0.55769230769230771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AllData!$U$20:$U$29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0.37037037037037035</c:v>
                </c:pt>
                <c:pt idx="7">
                  <c:v>0.47058823529411764</c:v>
                </c:pt>
                <c:pt idx="8">
                  <c:v>0.54166666666666674</c:v>
                </c:pt>
                <c:pt idx="9">
                  <c:v>0.44230769230769229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3952896"/>
        <c:axId val="143966976"/>
      </c:barChart>
      <c:catAx>
        <c:axId val="14395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966976"/>
        <c:crosses val="autoZero"/>
        <c:auto val="1"/>
        <c:lblAlgn val="ctr"/>
        <c:lblOffset val="100"/>
        <c:noMultiLvlLbl val="0"/>
      </c:catAx>
      <c:valAx>
        <c:axId val="143966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95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10662615121897E-2"/>
          <c:y val="0.10158090389569099"/>
          <c:w val="0.93025695399980202"/>
          <c:h val="0.7455848504096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(AllData!$D$6,AllData!$H$6,AllData!$L$6,AllData!$P$6,AllData!$T$6,AllData!$D$20,AllData!$H$20,AllData!$L$20,AllData!$P$20,AllData!$T$20)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0.66666666666666663</c:v>
                </c:pt>
                <c:pt idx="3">
                  <c:v>0.21052631578947367</c:v>
                </c:pt>
                <c:pt idx="4">
                  <c:v>0.96969696969696972</c:v>
                </c:pt>
                <c:pt idx="5">
                  <c:v>0.33333333333333331</c:v>
                </c:pt>
                <c:pt idx="6">
                  <c:v>0</c:v>
                </c:pt>
                <c:pt idx="7">
                  <c:v>0.8314606741573034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(AllData!$E$6,AllData!$I$6,AllData!$M$6,AllData!$Q$6,AllData!$U$6,AllData!$E$20,AllData!$I$20,AllData!$M$20,AllData!$Q$20,AllData!$U$20)</c:f>
              <c:numCache>
                <c:formatCode>0%</c:formatCode>
                <c:ptCount val="10"/>
                <c:pt idx="0">
                  <c:v>0.33333333333333337</c:v>
                </c:pt>
                <c:pt idx="1">
                  <c:v>0.33333333333333337</c:v>
                </c:pt>
                <c:pt idx="3">
                  <c:v>0.78947368421052633</c:v>
                </c:pt>
                <c:pt idx="4">
                  <c:v>3.0303030303030276E-2</c:v>
                </c:pt>
                <c:pt idx="5">
                  <c:v>0.66666666666666674</c:v>
                </c:pt>
                <c:pt idx="6">
                  <c:v>0</c:v>
                </c:pt>
                <c:pt idx="7">
                  <c:v>0.1685393258426966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988992"/>
        <c:axId val="143998976"/>
      </c:barChart>
      <c:catAx>
        <c:axId val="143988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143998976"/>
        <c:crosses val="autoZero"/>
        <c:auto val="1"/>
        <c:lblAlgn val="ctr"/>
        <c:lblOffset val="100"/>
        <c:noMultiLvlLbl val="0"/>
      </c:catAx>
      <c:valAx>
        <c:axId val="143998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398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673319311796"/>
          <c:y val="1.4982539048153399E-2"/>
          <c:w val="0.197124543273973"/>
          <c:h val="5.9081941124078198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62274862862602E-2"/>
          <c:y val="0.10158090389569099"/>
          <c:w val="0.92251501930251301"/>
          <c:h val="0.7455848504096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(AllData!$D$6,AllData!$H$6,AllData!$L$6,AllData!$P$6,AllData!$T$6,AllData!$D$20,AllData!$H$20,AllData!$L$20,AllData!$P$20,AllData!$T$20)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0.66666666666666663</c:v>
                </c:pt>
                <c:pt idx="3">
                  <c:v>0.21052631578947367</c:v>
                </c:pt>
                <c:pt idx="4">
                  <c:v>0.96969696969696972</c:v>
                </c:pt>
                <c:pt idx="5">
                  <c:v>0.33333333333333331</c:v>
                </c:pt>
                <c:pt idx="6">
                  <c:v>0</c:v>
                </c:pt>
                <c:pt idx="7">
                  <c:v>0.8314606741573034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(AllData!$E$6,AllData!$I$6,AllData!$M$6,AllData!$Q$6,AllData!$U$6,AllData!$E$20,AllData!$I$20,AllData!$M$20,AllData!$Q$20,AllData!$U$20)</c:f>
              <c:numCache>
                <c:formatCode>0%</c:formatCode>
                <c:ptCount val="10"/>
                <c:pt idx="0">
                  <c:v>0.33333333333333337</c:v>
                </c:pt>
                <c:pt idx="1">
                  <c:v>0.33333333333333337</c:v>
                </c:pt>
                <c:pt idx="3">
                  <c:v>0.78947368421052633</c:v>
                </c:pt>
                <c:pt idx="4">
                  <c:v>3.0303030303030276E-2</c:v>
                </c:pt>
                <c:pt idx="5">
                  <c:v>0.66666666666666674</c:v>
                </c:pt>
                <c:pt idx="6">
                  <c:v>0</c:v>
                </c:pt>
                <c:pt idx="7">
                  <c:v>0.1685393258426966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063424"/>
        <c:axId val="175064960"/>
      </c:barChart>
      <c:catAx>
        <c:axId val="175063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175064960"/>
        <c:crosses val="autoZero"/>
        <c:auto val="1"/>
        <c:lblAlgn val="ctr"/>
        <c:lblOffset val="100"/>
        <c:noMultiLvlLbl val="0"/>
      </c:catAx>
      <c:valAx>
        <c:axId val="175064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06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673319311796"/>
          <c:y val="1.4982539048153399E-2"/>
          <c:w val="0.197124543273973"/>
          <c:h val="5.9081941124078198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(AllData!$D$7,AllData!$H$7,AllData!$L$7,AllData!$P$7,AllData!$T$7,AllData!$D$21,AllData!$H$21,AllData!$L$21,AllData!$P$21,AllData!$T$21)</c:f>
              <c:numCache>
                <c:formatCode>0%</c:formatCode>
                <c:ptCount val="10"/>
                <c:pt idx="0">
                  <c:v>0.5714285714285714</c:v>
                </c:pt>
                <c:pt idx="1">
                  <c:v>0.92105263157894735</c:v>
                </c:pt>
                <c:pt idx="2">
                  <c:v>0</c:v>
                </c:pt>
                <c:pt idx="3">
                  <c:v>0.24855491329479767</c:v>
                </c:pt>
                <c:pt idx="4">
                  <c:v>0.8970588235294118</c:v>
                </c:pt>
                <c:pt idx="5">
                  <c:v>0.66666666666666663</c:v>
                </c:pt>
                <c:pt idx="6">
                  <c:v>0</c:v>
                </c:pt>
                <c:pt idx="7">
                  <c:v>0.86458333333333337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(AllData!$E$7,AllData!$I$7,AllData!$M$7,AllData!$Q$7,AllData!$U$7,AllData!$E$21,AllData!$I$21,AllData!$M$21,AllData!$Q$21,AllData!$U$21)</c:f>
              <c:numCache>
                <c:formatCode>0%</c:formatCode>
                <c:ptCount val="10"/>
                <c:pt idx="0">
                  <c:v>0.4285714285714286</c:v>
                </c:pt>
                <c:pt idx="1">
                  <c:v>7.8947368421052655E-2</c:v>
                </c:pt>
                <c:pt idx="2">
                  <c:v>0</c:v>
                </c:pt>
                <c:pt idx="3">
                  <c:v>0.75144508670520227</c:v>
                </c:pt>
                <c:pt idx="4">
                  <c:v>0.1029411764705882</c:v>
                </c:pt>
                <c:pt idx="5">
                  <c:v>0.33333333333333337</c:v>
                </c:pt>
                <c:pt idx="6">
                  <c:v>0</c:v>
                </c:pt>
                <c:pt idx="7">
                  <c:v>0.13541666666666663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608320"/>
        <c:axId val="173622400"/>
      </c:barChart>
      <c:catAx>
        <c:axId val="173608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3622400"/>
        <c:crosses val="autoZero"/>
        <c:auto val="1"/>
        <c:lblAlgn val="ctr"/>
        <c:lblOffset val="100"/>
        <c:noMultiLvlLbl val="0"/>
      </c:catAx>
      <c:valAx>
        <c:axId val="1736224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608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(AllData!$D$7,AllData!$H$7,AllData!$L$7,AllData!$P$7,AllData!$T$7,AllData!$D$21,AllData!$H$21,AllData!$L$21,AllData!$P$21,AllData!$T$21)</c:f>
              <c:numCache>
                <c:formatCode>0%</c:formatCode>
                <c:ptCount val="10"/>
                <c:pt idx="0">
                  <c:v>0.5714285714285714</c:v>
                </c:pt>
                <c:pt idx="1">
                  <c:v>0.92105263157894735</c:v>
                </c:pt>
                <c:pt idx="2">
                  <c:v>0</c:v>
                </c:pt>
                <c:pt idx="3">
                  <c:v>0.24855491329479767</c:v>
                </c:pt>
                <c:pt idx="4">
                  <c:v>0.8970588235294118</c:v>
                </c:pt>
                <c:pt idx="5">
                  <c:v>0.66666666666666663</c:v>
                </c:pt>
                <c:pt idx="6">
                  <c:v>0</c:v>
                </c:pt>
                <c:pt idx="7">
                  <c:v>0.86458333333333337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(AllData!$E$7,AllData!$I$7,AllData!$M$7,AllData!$Q$7,AllData!$U$7,AllData!$E$21,AllData!$I$21,AllData!$M$21,AllData!$Q$21,AllData!$U$21)</c:f>
              <c:numCache>
                <c:formatCode>0%</c:formatCode>
                <c:ptCount val="10"/>
                <c:pt idx="0">
                  <c:v>0.4285714285714286</c:v>
                </c:pt>
                <c:pt idx="1">
                  <c:v>7.8947368421052655E-2</c:v>
                </c:pt>
                <c:pt idx="2">
                  <c:v>0</c:v>
                </c:pt>
                <c:pt idx="3">
                  <c:v>0.75144508670520227</c:v>
                </c:pt>
                <c:pt idx="4">
                  <c:v>0.1029411764705882</c:v>
                </c:pt>
                <c:pt idx="5">
                  <c:v>0.33333333333333337</c:v>
                </c:pt>
                <c:pt idx="6">
                  <c:v>0</c:v>
                </c:pt>
                <c:pt idx="7">
                  <c:v>0.13541666666666663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41952"/>
        <c:axId val="173743488"/>
      </c:barChart>
      <c:catAx>
        <c:axId val="173741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3743488"/>
        <c:crosses val="autoZero"/>
        <c:auto val="1"/>
        <c:lblAlgn val="ctr"/>
        <c:lblOffset val="100"/>
        <c:noMultiLvlLbl val="0"/>
      </c:catAx>
      <c:valAx>
        <c:axId val="173743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741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(AllData!$D$8,AllData!$H$8,AllData!$L$8,AllData!$P$8,AllData!$T$8,AllData!$D$22,AllData!$H$22,AllData!$L$22,AllData!$P$22,AllData!$T$22)</c:f>
              <c:numCache>
                <c:formatCode>0%</c:formatCode>
                <c:ptCount val="10"/>
                <c:pt idx="0">
                  <c:v>0.81481481481481477</c:v>
                </c:pt>
                <c:pt idx="1">
                  <c:v>0.81632653061224492</c:v>
                </c:pt>
                <c:pt idx="2">
                  <c:v>0.72727272727272729</c:v>
                </c:pt>
                <c:pt idx="3">
                  <c:v>0.5027932960893855</c:v>
                </c:pt>
                <c:pt idx="4">
                  <c:v>0.94666666666666666</c:v>
                </c:pt>
                <c:pt idx="5">
                  <c:v>0.83333333333333337</c:v>
                </c:pt>
                <c:pt idx="6">
                  <c:v>0.7142857142857143</c:v>
                </c:pt>
                <c:pt idx="7">
                  <c:v>0.86868686868686873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(AllData!$E$8,AllData!$I$8,AllData!$M$8,AllData!$Q$8,AllData!$U$8,AllData!$E$22,AllData!$I$22,AllData!$M$22,AllData!$Q$22,AllData!$U$22)</c:f>
              <c:numCache>
                <c:formatCode>0%</c:formatCode>
                <c:ptCount val="10"/>
                <c:pt idx="0">
                  <c:v>0.18518518518518523</c:v>
                </c:pt>
                <c:pt idx="1">
                  <c:v>0.18367346938775508</c:v>
                </c:pt>
                <c:pt idx="2">
                  <c:v>0.27272727272727271</c:v>
                </c:pt>
                <c:pt idx="3">
                  <c:v>0.4972067039106145</c:v>
                </c:pt>
                <c:pt idx="4">
                  <c:v>5.3333333333333344E-2</c:v>
                </c:pt>
                <c:pt idx="5">
                  <c:v>0.16666666666666663</c:v>
                </c:pt>
                <c:pt idx="6">
                  <c:v>0.2857142857142857</c:v>
                </c:pt>
                <c:pt idx="7">
                  <c:v>0.13131313131313127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78048"/>
        <c:axId val="173779584"/>
      </c:barChart>
      <c:catAx>
        <c:axId val="173778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3779584"/>
        <c:crosses val="autoZero"/>
        <c:auto val="1"/>
        <c:lblAlgn val="ctr"/>
        <c:lblOffset val="100"/>
        <c:noMultiLvlLbl val="0"/>
      </c:catAx>
      <c:valAx>
        <c:axId val="1737795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778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(AllData!$D$8,AllData!$H$8,AllData!$L$8,AllData!$P$8,AllData!$T$8,AllData!$D$22,AllData!$H$22,AllData!$L$22,AllData!$P$22,AllData!$T$22)</c:f>
              <c:numCache>
                <c:formatCode>0%</c:formatCode>
                <c:ptCount val="10"/>
                <c:pt idx="0">
                  <c:v>0.81481481481481477</c:v>
                </c:pt>
                <c:pt idx="1">
                  <c:v>0.81632653061224492</c:v>
                </c:pt>
                <c:pt idx="2">
                  <c:v>0.72727272727272729</c:v>
                </c:pt>
                <c:pt idx="3">
                  <c:v>0.5027932960893855</c:v>
                </c:pt>
                <c:pt idx="4">
                  <c:v>0.94666666666666666</c:v>
                </c:pt>
                <c:pt idx="5">
                  <c:v>0.83333333333333337</c:v>
                </c:pt>
                <c:pt idx="6">
                  <c:v>0.7142857142857143</c:v>
                </c:pt>
                <c:pt idx="7">
                  <c:v>0.86868686868686873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(AllData!$E$8,AllData!$I$8,AllData!$M$8,AllData!$Q$8,AllData!$U$8,AllData!$E$22,AllData!$I$22,AllData!$M$22,AllData!$Q$22,AllData!$U$22)</c:f>
              <c:numCache>
                <c:formatCode>0%</c:formatCode>
                <c:ptCount val="10"/>
                <c:pt idx="0">
                  <c:v>0.18518518518518523</c:v>
                </c:pt>
                <c:pt idx="1">
                  <c:v>0.18367346938775508</c:v>
                </c:pt>
                <c:pt idx="2">
                  <c:v>0.27272727272727271</c:v>
                </c:pt>
                <c:pt idx="3">
                  <c:v>0.4972067039106145</c:v>
                </c:pt>
                <c:pt idx="4">
                  <c:v>5.3333333333333344E-2</c:v>
                </c:pt>
                <c:pt idx="5">
                  <c:v>0.16666666666666663</c:v>
                </c:pt>
                <c:pt idx="6">
                  <c:v>0.2857142857142857</c:v>
                </c:pt>
                <c:pt idx="7">
                  <c:v>0.13131313131313127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472640"/>
        <c:axId val="175474176"/>
      </c:barChart>
      <c:catAx>
        <c:axId val="175472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5474176"/>
        <c:crosses val="autoZero"/>
        <c:auto val="1"/>
        <c:lblAlgn val="ctr"/>
        <c:lblOffset val="100"/>
        <c:noMultiLvlLbl val="0"/>
      </c:catAx>
      <c:valAx>
        <c:axId val="175474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472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(AllData!$D$9,AllData!$H$9,AllData!$L$9,AllData!$P$9,AllData!$T$9,AllData!$D$23,AllData!$H$23,AllData!$L$23,AllData!$P$23,AllData!$T$23)</c:f>
              <c:numCache>
                <c:formatCode>0%</c:formatCode>
                <c:ptCount val="10"/>
                <c:pt idx="0">
                  <c:v>0.83870967741935487</c:v>
                </c:pt>
                <c:pt idx="1">
                  <c:v>0.43137254901960786</c:v>
                </c:pt>
                <c:pt idx="2">
                  <c:v>0.6428571428571429</c:v>
                </c:pt>
                <c:pt idx="3">
                  <c:v>0.50819672131147542</c:v>
                </c:pt>
                <c:pt idx="4">
                  <c:v>0.92405063291139244</c:v>
                </c:pt>
                <c:pt idx="5">
                  <c:v>0.375</c:v>
                </c:pt>
                <c:pt idx="6">
                  <c:v>0.8571428571428571</c:v>
                </c:pt>
                <c:pt idx="7">
                  <c:v>0.88571428571428568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(AllData!$E$9,AllData!$I$9,AllData!$M$9,AllData!$Q$9,AllData!$U$9,AllData!$E$23,AllData!$I$23,AllData!$M$23,AllData!$Q$23,AllData!$U$23)</c:f>
              <c:numCache>
                <c:formatCode>0%</c:formatCode>
                <c:ptCount val="10"/>
                <c:pt idx="0">
                  <c:v>0.16129032258064513</c:v>
                </c:pt>
                <c:pt idx="1">
                  <c:v>0.56862745098039214</c:v>
                </c:pt>
                <c:pt idx="2">
                  <c:v>0.3571428571428571</c:v>
                </c:pt>
                <c:pt idx="3">
                  <c:v>0.49180327868852458</c:v>
                </c:pt>
                <c:pt idx="4">
                  <c:v>7.5949367088607556E-2</c:v>
                </c:pt>
                <c:pt idx="5">
                  <c:v>0.625</c:v>
                </c:pt>
                <c:pt idx="6">
                  <c:v>0.1428571428571429</c:v>
                </c:pt>
                <c:pt idx="7">
                  <c:v>0.11428571428571432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827328"/>
        <c:axId val="169857792"/>
      </c:barChart>
      <c:catAx>
        <c:axId val="169827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69857792"/>
        <c:crosses val="autoZero"/>
        <c:auto val="1"/>
        <c:lblAlgn val="ctr"/>
        <c:lblOffset val="100"/>
        <c:noMultiLvlLbl val="0"/>
      </c:catAx>
      <c:valAx>
        <c:axId val="1698577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827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(AllData!$D$9,AllData!$H$9,AllData!$L$9,AllData!$P$9,AllData!$T$9,AllData!$D$23,AllData!$H$23,AllData!$L$23,AllData!$P$23,AllData!$T$23)</c:f>
              <c:numCache>
                <c:formatCode>0%</c:formatCode>
                <c:ptCount val="10"/>
                <c:pt idx="0">
                  <c:v>0.83870967741935487</c:v>
                </c:pt>
                <c:pt idx="1">
                  <c:v>0.43137254901960786</c:v>
                </c:pt>
                <c:pt idx="2">
                  <c:v>0.6428571428571429</c:v>
                </c:pt>
                <c:pt idx="3">
                  <c:v>0.50819672131147542</c:v>
                </c:pt>
                <c:pt idx="4">
                  <c:v>0.92405063291139244</c:v>
                </c:pt>
                <c:pt idx="5">
                  <c:v>0.375</c:v>
                </c:pt>
                <c:pt idx="6">
                  <c:v>0.8571428571428571</c:v>
                </c:pt>
                <c:pt idx="7">
                  <c:v>0.88571428571428568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(AllData!$E$9,AllData!$I$9,AllData!$M$9,AllData!$Q$9,AllData!$U$9,AllData!$E$23,AllData!$I$23,AllData!$M$23,AllData!$Q$23,AllData!$U$23)</c:f>
              <c:numCache>
                <c:formatCode>0%</c:formatCode>
                <c:ptCount val="10"/>
                <c:pt idx="0">
                  <c:v>0.16129032258064513</c:v>
                </c:pt>
                <c:pt idx="1">
                  <c:v>0.56862745098039214</c:v>
                </c:pt>
                <c:pt idx="2">
                  <c:v>0.3571428571428571</c:v>
                </c:pt>
                <c:pt idx="3">
                  <c:v>0.49180327868852458</c:v>
                </c:pt>
                <c:pt idx="4">
                  <c:v>7.5949367088607556E-2</c:v>
                </c:pt>
                <c:pt idx="5">
                  <c:v>0.625</c:v>
                </c:pt>
                <c:pt idx="6">
                  <c:v>0.1428571428571429</c:v>
                </c:pt>
                <c:pt idx="7">
                  <c:v>0.11428571428571432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72128"/>
        <c:axId val="178273664"/>
      </c:barChart>
      <c:catAx>
        <c:axId val="17827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273664"/>
        <c:crosses val="autoZero"/>
        <c:auto val="1"/>
        <c:lblAlgn val="ctr"/>
        <c:lblOffset val="100"/>
        <c:noMultiLvlLbl val="0"/>
      </c:catAx>
      <c:valAx>
        <c:axId val="1782736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272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(AllData!$D$10,AllData!$H$10,AllData!$L$10,AllData!$P$10,AllData!$T$10,AllData!$D$24,AllData!$H$24,AllData!$L$24,AllData!$P$24,AllData!$T$24)</c:f>
              <c:numCache>
                <c:formatCode>0%</c:formatCode>
                <c:ptCount val="10"/>
                <c:pt idx="0">
                  <c:v>0.87878787878787878</c:v>
                </c:pt>
                <c:pt idx="1">
                  <c:v>0.94545454545454544</c:v>
                </c:pt>
                <c:pt idx="2">
                  <c:v>0.7857142857142857</c:v>
                </c:pt>
                <c:pt idx="3">
                  <c:v>0.53260869565217395</c:v>
                </c:pt>
                <c:pt idx="4">
                  <c:v>0.95</c:v>
                </c:pt>
                <c:pt idx="5">
                  <c:v>0.5</c:v>
                </c:pt>
                <c:pt idx="6">
                  <c:v>0.33333333333333331</c:v>
                </c:pt>
                <c:pt idx="7">
                  <c:v>0.88135593220338981</c:v>
                </c:pt>
                <c:pt idx="8">
                  <c:v>0.77777777777777779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(AllData!$E$10,AllData!$I$10,AllData!$M$10,AllData!$Q$10,AllData!$U$10,AllData!$E$24,AllData!$I$24,AllData!$M$24,AllData!$Q$24,AllData!$U$24)</c:f>
              <c:numCache>
                <c:formatCode>0%</c:formatCode>
                <c:ptCount val="10"/>
                <c:pt idx="0">
                  <c:v>0.12121212121212122</c:v>
                </c:pt>
                <c:pt idx="1">
                  <c:v>5.4545454545454564E-2</c:v>
                </c:pt>
                <c:pt idx="2">
                  <c:v>0.2142857142857143</c:v>
                </c:pt>
                <c:pt idx="3">
                  <c:v>0.46739130434782605</c:v>
                </c:pt>
                <c:pt idx="4">
                  <c:v>5.0000000000000044E-2</c:v>
                </c:pt>
                <c:pt idx="5">
                  <c:v>0.5</c:v>
                </c:pt>
                <c:pt idx="6">
                  <c:v>0.66666666666666674</c:v>
                </c:pt>
                <c:pt idx="7">
                  <c:v>0.11864406779661019</c:v>
                </c:pt>
                <c:pt idx="8">
                  <c:v>0.22222222222222221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345088"/>
        <c:axId val="178346624"/>
      </c:barChart>
      <c:catAx>
        <c:axId val="178345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346624"/>
        <c:crosses val="autoZero"/>
        <c:auto val="1"/>
        <c:lblAlgn val="ctr"/>
        <c:lblOffset val="100"/>
        <c:noMultiLvlLbl val="0"/>
      </c:catAx>
      <c:valAx>
        <c:axId val="1783466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34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AllData!$H$6:$H$15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0.92105263157894735</c:v>
                </c:pt>
                <c:pt idx="2">
                  <c:v>0.81632653061224492</c:v>
                </c:pt>
                <c:pt idx="3">
                  <c:v>0.43137254901960786</c:v>
                </c:pt>
                <c:pt idx="4">
                  <c:v>0.94545454545454544</c:v>
                </c:pt>
                <c:pt idx="5">
                  <c:v>0.41818181818181815</c:v>
                </c:pt>
                <c:pt idx="6">
                  <c:v>0.92727272727272725</c:v>
                </c:pt>
                <c:pt idx="7">
                  <c:v>0.89795918367346939</c:v>
                </c:pt>
                <c:pt idx="8">
                  <c:v>0.8666666666666667</c:v>
                </c:pt>
                <c:pt idx="9">
                  <c:v>0.92500000000000004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AllData!$I$6:$I$15</c:f>
              <c:numCache>
                <c:formatCode>0%</c:formatCode>
                <c:ptCount val="10"/>
                <c:pt idx="0">
                  <c:v>0.33333333333333337</c:v>
                </c:pt>
                <c:pt idx="1">
                  <c:v>7.8947368421052655E-2</c:v>
                </c:pt>
                <c:pt idx="2">
                  <c:v>0.18367346938775508</c:v>
                </c:pt>
                <c:pt idx="3">
                  <c:v>0.56862745098039214</c:v>
                </c:pt>
                <c:pt idx="4">
                  <c:v>5.4545454545454564E-2</c:v>
                </c:pt>
                <c:pt idx="5">
                  <c:v>0.58181818181818179</c:v>
                </c:pt>
                <c:pt idx="6">
                  <c:v>7.2727272727272751E-2</c:v>
                </c:pt>
                <c:pt idx="7">
                  <c:v>0.10204081632653061</c:v>
                </c:pt>
                <c:pt idx="8">
                  <c:v>0.1333333333333333</c:v>
                </c:pt>
                <c:pt idx="9">
                  <c:v>7.4999999999999956E-2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9747968"/>
        <c:axId val="134157056"/>
      </c:barChart>
      <c:catAx>
        <c:axId val="12974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157056"/>
        <c:crosses val="autoZero"/>
        <c:auto val="1"/>
        <c:lblAlgn val="ctr"/>
        <c:lblOffset val="100"/>
        <c:noMultiLvlLbl val="0"/>
      </c:catAx>
      <c:valAx>
        <c:axId val="1341570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74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(AllData!$D$10,AllData!$H$10,AllData!$L$10,AllData!$P$10,AllData!$T$10,AllData!$D$24,AllData!$H$24,AllData!$L$24,AllData!$P$24,AllData!$T$24)</c:f>
              <c:numCache>
                <c:formatCode>0%</c:formatCode>
                <c:ptCount val="10"/>
                <c:pt idx="0">
                  <c:v>0.87878787878787878</c:v>
                </c:pt>
                <c:pt idx="1">
                  <c:v>0.94545454545454544</c:v>
                </c:pt>
                <c:pt idx="2">
                  <c:v>0.7857142857142857</c:v>
                </c:pt>
                <c:pt idx="3">
                  <c:v>0.53260869565217395</c:v>
                </c:pt>
                <c:pt idx="4">
                  <c:v>0.95</c:v>
                </c:pt>
                <c:pt idx="5">
                  <c:v>0.5</c:v>
                </c:pt>
                <c:pt idx="6">
                  <c:v>0.33333333333333331</c:v>
                </c:pt>
                <c:pt idx="7">
                  <c:v>0.88135593220338981</c:v>
                </c:pt>
                <c:pt idx="8">
                  <c:v>0.77777777777777779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(AllData!$E$10,AllData!$I$10,AllData!$M$10,AllData!$Q$10,AllData!$U$10,AllData!$E$24,AllData!$I$24,AllData!$M$24,AllData!$Q$24,AllData!$U$24)</c:f>
              <c:numCache>
                <c:formatCode>0%</c:formatCode>
                <c:ptCount val="10"/>
                <c:pt idx="0">
                  <c:v>0.12121212121212122</c:v>
                </c:pt>
                <c:pt idx="1">
                  <c:v>5.4545454545454564E-2</c:v>
                </c:pt>
                <c:pt idx="2">
                  <c:v>0.2142857142857143</c:v>
                </c:pt>
                <c:pt idx="3">
                  <c:v>0.46739130434782605</c:v>
                </c:pt>
                <c:pt idx="4">
                  <c:v>5.0000000000000044E-2</c:v>
                </c:pt>
                <c:pt idx="5">
                  <c:v>0.5</c:v>
                </c:pt>
                <c:pt idx="6">
                  <c:v>0.66666666666666674</c:v>
                </c:pt>
                <c:pt idx="7">
                  <c:v>0.11864406779661019</c:v>
                </c:pt>
                <c:pt idx="8">
                  <c:v>0.22222222222222221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475008"/>
        <c:axId val="178476544"/>
      </c:barChart>
      <c:catAx>
        <c:axId val="178475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476544"/>
        <c:crosses val="autoZero"/>
        <c:auto val="1"/>
        <c:lblAlgn val="ctr"/>
        <c:lblOffset val="100"/>
        <c:noMultiLvlLbl val="0"/>
      </c:catAx>
      <c:valAx>
        <c:axId val="1784765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475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(AllData!$D$11,AllData!$H$11,AllData!$L$11,AllData!$P$11,AllData!$T$11,AllData!$D$25,AllData!$H$25,AllData!$L$25,AllData!$P$25,AllData!$T$25)</c:f>
              <c:numCache>
                <c:formatCode>0%</c:formatCode>
                <c:ptCount val="10"/>
                <c:pt idx="0">
                  <c:v>0.93939393939393945</c:v>
                </c:pt>
                <c:pt idx="1">
                  <c:v>0.41818181818181815</c:v>
                </c:pt>
                <c:pt idx="2">
                  <c:v>0.6875</c:v>
                </c:pt>
                <c:pt idx="3">
                  <c:v>0.58522727272727271</c:v>
                </c:pt>
                <c:pt idx="4">
                  <c:v>0.96385542168674698</c:v>
                </c:pt>
                <c:pt idx="5">
                  <c:v>0.75</c:v>
                </c:pt>
                <c:pt idx="6">
                  <c:v>0.44444444444444442</c:v>
                </c:pt>
                <c:pt idx="7">
                  <c:v>0.84</c:v>
                </c:pt>
                <c:pt idx="8">
                  <c:v>0.77272727272727271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(AllData!$E$11,AllData!$I$11,AllData!$M$11,AllData!$Q$11,AllData!$U$11,AllData!$E$25,AllData!$I$25,AllData!$M$25,AllData!$Q$25,AllData!$U$25)</c:f>
              <c:numCache>
                <c:formatCode>0%</c:formatCode>
                <c:ptCount val="10"/>
                <c:pt idx="0">
                  <c:v>6.0606060606060552E-2</c:v>
                </c:pt>
                <c:pt idx="1">
                  <c:v>0.58181818181818179</c:v>
                </c:pt>
                <c:pt idx="2">
                  <c:v>0.3125</c:v>
                </c:pt>
                <c:pt idx="3">
                  <c:v>0.41477272727272729</c:v>
                </c:pt>
                <c:pt idx="4">
                  <c:v>3.6144578313253017E-2</c:v>
                </c:pt>
                <c:pt idx="5">
                  <c:v>0.25</c:v>
                </c:pt>
                <c:pt idx="6">
                  <c:v>0.55555555555555558</c:v>
                </c:pt>
                <c:pt idx="7">
                  <c:v>0.16000000000000003</c:v>
                </c:pt>
                <c:pt idx="8">
                  <c:v>0.22727272727272729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97856"/>
        <c:axId val="178299648"/>
      </c:barChart>
      <c:catAx>
        <c:axId val="178297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299648"/>
        <c:crosses val="autoZero"/>
        <c:auto val="1"/>
        <c:lblAlgn val="ctr"/>
        <c:lblOffset val="100"/>
        <c:noMultiLvlLbl val="0"/>
      </c:catAx>
      <c:valAx>
        <c:axId val="1782996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2978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(AllData!$D$11,AllData!$H$11,AllData!$L$11,AllData!$P$11,AllData!$T$11,AllData!$D$25,AllData!$H$25,AllData!$L$25,AllData!$P$25,AllData!$T$25)</c:f>
              <c:numCache>
                <c:formatCode>0%</c:formatCode>
                <c:ptCount val="10"/>
                <c:pt idx="0">
                  <c:v>0.93939393939393945</c:v>
                </c:pt>
                <c:pt idx="1">
                  <c:v>0.41818181818181815</c:v>
                </c:pt>
                <c:pt idx="2">
                  <c:v>0.6875</c:v>
                </c:pt>
                <c:pt idx="3">
                  <c:v>0.58522727272727271</c:v>
                </c:pt>
                <c:pt idx="4">
                  <c:v>0.96385542168674698</c:v>
                </c:pt>
                <c:pt idx="5">
                  <c:v>0.75</c:v>
                </c:pt>
                <c:pt idx="6">
                  <c:v>0.44444444444444442</c:v>
                </c:pt>
                <c:pt idx="7">
                  <c:v>0.84</c:v>
                </c:pt>
                <c:pt idx="8">
                  <c:v>0.77272727272727271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(AllData!$E$11,AllData!$I$11,AllData!$M$11,AllData!$Q$11,AllData!$U$11,AllData!$E$25,AllData!$I$25,AllData!$M$25,AllData!$Q$25,AllData!$U$25)</c:f>
              <c:numCache>
                <c:formatCode>0%</c:formatCode>
                <c:ptCount val="10"/>
                <c:pt idx="0">
                  <c:v>6.0606060606060552E-2</c:v>
                </c:pt>
                <c:pt idx="1">
                  <c:v>0.58181818181818179</c:v>
                </c:pt>
                <c:pt idx="2">
                  <c:v>0.3125</c:v>
                </c:pt>
                <c:pt idx="3">
                  <c:v>0.41477272727272729</c:v>
                </c:pt>
                <c:pt idx="4">
                  <c:v>3.6144578313253017E-2</c:v>
                </c:pt>
                <c:pt idx="5">
                  <c:v>0.25</c:v>
                </c:pt>
                <c:pt idx="6">
                  <c:v>0.55555555555555558</c:v>
                </c:pt>
                <c:pt idx="7">
                  <c:v>0.16000000000000003</c:v>
                </c:pt>
                <c:pt idx="8">
                  <c:v>0.22727272727272729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431872"/>
        <c:axId val="178433408"/>
      </c:barChart>
      <c:catAx>
        <c:axId val="17843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433408"/>
        <c:crosses val="autoZero"/>
        <c:auto val="1"/>
        <c:lblAlgn val="ctr"/>
        <c:lblOffset val="100"/>
        <c:noMultiLvlLbl val="0"/>
      </c:catAx>
      <c:valAx>
        <c:axId val="178433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431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(AllData!$D$12,AllData!$H$12,AllData!$L$12,AllData!$P$12,AllData!$T$12,AllData!$D$26,AllData!$H$26,AllData!$L$26,AllData!$P$26,AllData!$T$26)</c:f>
              <c:numCache>
                <c:formatCode>0%</c:formatCode>
                <c:ptCount val="10"/>
                <c:pt idx="0">
                  <c:v>0.88</c:v>
                </c:pt>
                <c:pt idx="1">
                  <c:v>0.92727272727272725</c:v>
                </c:pt>
                <c:pt idx="2">
                  <c:v>0.82352941176470584</c:v>
                </c:pt>
                <c:pt idx="3">
                  <c:v>0.56613756613756616</c:v>
                </c:pt>
                <c:pt idx="4">
                  <c:v>0.96385542168674698</c:v>
                </c:pt>
                <c:pt idx="5">
                  <c:v>0.4</c:v>
                </c:pt>
                <c:pt idx="6">
                  <c:v>0.77777777777777779</c:v>
                </c:pt>
                <c:pt idx="7">
                  <c:v>0.82835820895522383</c:v>
                </c:pt>
                <c:pt idx="8">
                  <c:v>0.77777777777777779</c:v>
                </c:pt>
                <c:pt idx="9">
                  <c:v>0.62962962962962965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(AllData!$E$12,AllData!$I$12,AllData!$M$12,AllData!$Q$12,AllData!$U$12,AllData!$E$26,AllData!$I$26,AllData!$M$26,AllData!$Q$26,AllData!$U$26)</c:f>
              <c:numCache>
                <c:formatCode>0%</c:formatCode>
                <c:ptCount val="10"/>
                <c:pt idx="0">
                  <c:v>0.12</c:v>
                </c:pt>
                <c:pt idx="1">
                  <c:v>7.2727272727272751E-2</c:v>
                </c:pt>
                <c:pt idx="2">
                  <c:v>0.17647058823529416</c:v>
                </c:pt>
                <c:pt idx="3">
                  <c:v>0.43386243386243384</c:v>
                </c:pt>
                <c:pt idx="4">
                  <c:v>3.6144578313253017E-2</c:v>
                </c:pt>
                <c:pt idx="5">
                  <c:v>0.6</c:v>
                </c:pt>
                <c:pt idx="6">
                  <c:v>0.22222222222222221</c:v>
                </c:pt>
                <c:pt idx="7">
                  <c:v>0.17164179104477617</c:v>
                </c:pt>
                <c:pt idx="8">
                  <c:v>0.22222222222222221</c:v>
                </c:pt>
                <c:pt idx="9">
                  <c:v>0.37037037037037035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54272"/>
        <c:axId val="178055808"/>
      </c:barChart>
      <c:catAx>
        <c:axId val="17805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055808"/>
        <c:crosses val="autoZero"/>
        <c:auto val="1"/>
        <c:lblAlgn val="ctr"/>
        <c:lblOffset val="100"/>
        <c:noMultiLvlLbl val="0"/>
      </c:catAx>
      <c:valAx>
        <c:axId val="1780558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054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(AllData!$D$12,AllData!$H$12,AllData!$L$12,AllData!$P$12,AllData!$T$12,AllData!$D$26,AllData!$H$26,AllData!$L$26,AllData!$P$26,AllData!$T$26)</c:f>
              <c:numCache>
                <c:formatCode>0%</c:formatCode>
                <c:ptCount val="10"/>
                <c:pt idx="0">
                  <c:v>0.88</c:v>
                </c:pt>
                <c:pt idx="1">
                  <c:v>0.92727272727272725</c:v>
                </c:pt>
                <c:pt idx="2">
                  <c:v>0.82352941176470584</c:v>
                </c:pt>
                <c:pt idx="3">
                  <c:v>0.56613756613756616</c:v>
                </c:pt>
                <c:pt idx="4">
                  <c:v>0.96385542168674698</c:v>
                </c:pt>
                <c:pt idx="5">
                  <c:v>0.4</c:v>
                </c:pt>
                <c:pt idx="6">
                  <c:v>0.77777777777777779</c:v>
                </c:pt>
                <c:pt idx="7">
                  <c:v>0.82835820895522383</c:v>
                </c:pt>
                <c:pt idx="8">
                  <c:v>0.77777777777777779</c:v>
                </c:pt>
                <c:pt idx="9">
                  <c:v>0.62962962962962965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(AllData!$E$12,AllData!$I$12,AllData!$M$12,AllData!$Q$12,AllData!$U$12,AllData!$E$26,AllData!$I$26,AllData!$M$26,AllData!$Q$26,AllData!$U$26)</c:f>
              <c:numCache>
                <c:formatCode>0%</c:formatCode>
                <c:ptCount val="10"/>
                <c:pt idx="0">
                  <c:v>0.12</c:v>
                </c:pt>
                <c:pt idx="1">
                  <c:v>7.2727272727272751E-2</c:v>
                </c:pt>
                <c:pt idx="2">
                  <c:v>0.17647058823529416</c:v>
                </c:pt>
                <c:pt idx="3">
                  <c:v>0.43386243386243384</c:v>
                </c:pt>
                <c:pt idx="4">
                  <c:v>3.6144578313253017E-2</c:v>
                </c:pt>
                <c:pt idx="5">
                  <c:v>0.6</c:v>
                </c:pt>
                <c:pt idx="6">
                  <c:v>0.22222222222222221</c:v>
                </c:pt>
                <c:pt idx="7">
                  <c:v>0.17164179104477617</c:v>
                </c:pt>
                <c:pt idx="8">
                  <c:v>0.22222222222222221</c:v>
                </c:pt>
                <c:pt idx="9">
                  <c:v>0.37037037037037035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110464"/>
        <c:axId val="178112000"/>
      </c:barChart>
      <c:catAx>
        <c:axId val="178110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112000"/>
        <c:crosses val="autoZero"/>
        <c:auto val="1"/>
        <c:lblAlgn val="ctr"/>
        <c:lblOffset val="100"/>
        <c:noMultiLvlLbl val="0"/>
      </c:catAx>
      <c:valAx>
        <c:axId val="1781120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110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(AllData!$D$13,AllData!$H$13,AllData!$L$13,AllData!$P$13,AllData!$T$13,AllData!$D$27,AllData!$H$27,AllData!$L$27,AllData!$P$27,AllData!$T$27)</c:f>
              <c:numCache>
                <c:formatCode>0%</c:formatCode>
                <c:ptCount val="10"/>
                <c:pt idx="0">
                  <c:v>0.8571428571428571</c:v>
                </c:pt>
                <c:pt idx="1">
                  <c:v>0.89795918367346939</c:v>
                </c:pt>
                <c:pt idx="2">
                  <c:v>0.94117647058823528</c:v>
                </c:pt>
                <c:pt idx="3">
                  <c:v>0.57512953367875652</c:v>
                </c:pt>
                <c:pt idx="4">
                  <c:v>0.98795180722891562</c:v>
                </c:pt>
                <c:pt idx="5">
                  <c:v>0.7</c:v>
                </c:pt>
                <c:pt idx="6">
                  <c:v>0.4</c:v>
                </c:pt>
                <c:pt idx="7">
                  <c:v>0.76774193548387093</c:v>
                </c:pt>
                <c:pt idx="8">
                  <c:v>0.66666666666666663</c:v>
                </c:pt>
                <c:pt idx="9">
                  <c:v>0.52941176470588236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(AllData!$E$13,AllData!$I$13,AllData!$M$13,AllData!$Q$13,AllData!$U$13,AllData!$E$27,AllData!$I$27,AllData!$M$27,AllData!$Q$27,AllData!$U$27)</c:f>
              <c:numCache>
                <c:formatCode>0%</c:formatCode>
                <c:ptCount val="10"/>
                <c:pt idx="0">
                  <c:v>0.1428571428571429</c:v>
                </c:pt>
                <c:pt idx="1">
                  <c:v>0.10204081632653061</c:v>
                </c:pt>
                <c:pt idx="2">
                  <c:v>5.8823529411764719E-2</c:v>
                </c:pt>
                <c:pt idx="3">
                  <c:v>0.42487046632124348</c:v>
                </c:pt>
                <c:pt idx="4">
                  <c:v>1.2048192771084376E-2</c:v>
                </c:pt>
                <c:pt idx="5">
                  <c:v>0.30000000000000004</c:v>
                </c:pt>
                <c:pt idx="6">
                  <c:v>0.6</c:v>
                </c:pt>
                <c:pt idx="7">
                  <c:v>0.23225806451612907</c:v>
                </c:pt>
                <c:pt idx="8">
                  <c:v>0.33333333333333337</c:v>
                </c:pt>
                <c:pt idx="9">
                  <c:v>0.47058823529411764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174976"/>
        <c:axId val="178176768"/>
      </c:barChart>
      <c:catAx>
        <c:axId val="17817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8176768"/>
        <c:crosses val="autoZero"/>
        <c:auto val="1"/>
        <c:lblAlgn val="ctr"/>
        <c:lblOffset val="100"/>
        <c:noMultiLvlLbl val="0"/>
      </c:catAx>
      <c:valAx>
        <c:axId val="1781767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8174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(AllData!$D$13,AllData!$H$13,AllData!$L$13,AllData!$P$13,AllData!$T$13,AllData!$D$27,AllData!$H$27,AllData!$L$27,AllData!$P$27,AllData!$T$27)</c:f>
              <c:numCache>
                <c:formatCode>0%</c:formatCode>
                <c:ptCount val="10"/>
                <c:pt idx="0">
                  <c:v>0.8571428571428571</c:v>
                </c:pt>
                <c:pt idx="1">
                  <c:v>0.89795918367346939</c:v>
                </c:pt>
                <c:pt idx="2">
                  <c:v>0.94117647058823528</c:v>
                </c:pt>
                <c:pt idx="3">
                  <c:v>0.57512953367875652</c:v>
                </c:pt>
                <c:pt idx="4">
                  <c:v>0.98795180722891562</c:v>
                </c:pt>
                <c:pt idx="5">
                  <c:v>0.7</c:v>
                </c:pt>
                <c:pt idx="6">
                  <c:v>0.4</c:v>
                </c:pt>
                <c:pt idx="7">
                  <c:v>0.76774193548387093</c:v>
                </c:pt>
                <c:pt idx="8">
                  <c:v>0.66666666666666663</c:v>
                </c:pt>
                <c:pt idx="9">
                  <c:v>0.52941176470588236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(AllData!$E$13,AllData!$I$13,AllData!$M$13,AllData!$Q$13,AllData!$U$13,AllData!$E$27,AllData!$I$27,AllData!$M$27,AllData!$Q$27,AllData!$U$27)</c:f>
              <c:numCache>
                <c:formatCode>0%</c:formatCode>
                <c:ptCount val="10"/>
                <c:pt idx="0">
                  <c:v>0.1428571428571429</c:v>
                </c:pt>
                <c:pt idx="1">
                  <c:v>0.10204081632653061</c:v>
                </c:pt>
                <c:pt idx="2">
                  <c:v>5.8823529411764719E-2</c:v>
                </c:pt>
                <c:pt idx="3">
                  <c:v>0.42487046632124348</c:v>
                </c:pt>
                <c:pt idx="4">
                  <c:v>1.2048192771084376E-2</c:v>
                </c:pt>
                <c:pt idx="5">
                  <c:v>0.30000000000000004</c:v>
                </c:pt>
                <c:pt idx="6">
                  <c:v>0.6</c:v>
                </c:pt>
                <c:pt idx="7">
                  <c:v>0.23225806451612907</c:v>
                </c:pt>
                <c:pt idx="8">
                  <c:v>0.33333333333333337</c:v>
                </c:pt>
                <c:pt idx="9">
                  <c:v>0.47058823529411764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38496"/>
        <c:axId val="179740032"/>
      </c:barChart>
      <c:catAx>
        <c:axId val="17973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9740032"/>
        <c:crosses val="autoZero"/>
        <c:auto val="1"/>
        <c:lblAlgn val="ctr"/>
        <c:lblOffset val="100"/>
        <c:noMultiLvlLbl val="0"/>
      </c:catAx>
      <c:valAx>
        <c:axId val="1797400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9738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(AllData!$D$14,AllData!$H$14,AllData!$L$14,AllData!$P$14,AllData!$T$14,AllData!$D$28,AllData!$H$28,AllData!$L$28,AllData!$P$28,AllData!$T$28)</c:f>
              <c:numCache>
                <c:formatCode>0%</c:formatCode>
                <c:ptCount val="10"/>
                <c:pt idx="0">
                  <c:v>0.77777777777777779</c:v>
                </c:pt>
                <c:pt idx="1">
                  <c:v>0.8666666666666667</c:v>
                </c:pt>
                <c:pt idx="2">
                  <c:v>0.73333333333333328</c:v>
                </c:pt>
                <c:pt idx="3">
                  <c:v>0.65745856353591159</c:v>
                </c:pt>
                <c:pt idx="4">
                  <c:v>0.93333333333333335</c:v>
                </c:pt>
                <c:pt idx="5">
                  <c:v>0.9</c:v>
                </c:pt>
                <c:pt idx="6">
                  <c:v>0.4</c:v>
                </c:pt>
                <c:pt idx="7">
                  <c:v>0.93617021276595747</c:v>
                </c:pt>
                <c:pt idx="8">
                  <c:v>0.5714285714285714</c:v>
                </c:pt>
                <c:pt idx="9">
                  <c:v>0.45833333333333331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(AllData!$E$14,AllData!$I$14,AllData!$M$14,AllData!$Q$14,AllData!$U$14,AllData!$E$28,AllData!$I$28,AllData!$M$28,AllData!$Q$28,AllData!$U$28)</c:f>
              <c:numCache>
                <c:formatCode>0%</c:formatCode>
                <c:ptCount val="10"/>
                <c:pt idx="0">
                  <c:v>0.22222222222222221</c:v>
                </c:pt>
                <c:pt idx="1">
                  <c:v>0.1333333333333333</c:v>
                </c:pt>
                <c:pt idx="2">
                  <c:v>0.26666666666666672</c:v>
                </c:pt>
                <c:pt idx="3">
                  <c:v>0.34254143646408841</c:v>
                </c:pt>
                <c:pt idx="4">
                  <c:v>6.6666666666666652E-2</c:v>
                </c:pt>
                <c:pt idx="5">
                  <c:v>9.9999999999999978E-2</c:v>
                </c:pt>
                <c:pt idx="6">
                  <c:v>0.6</c:v>
                </c:pt>
                <c:pt idx="7">
                  <c:v>6.3829787234042534E-2</c:v>
                </c:pt>
                <c:pt idx="8">
                  <c:v>0.4285714285714286</c:v>
                </c:pt>
                <c:pt idx="9">
                  <c:v>0.54166666666666674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26688"/>
        <c:axId val="181828224"/>
      </c:barChart>
      <c:catAx>
        <c:axId val="181826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81828224"/>
        <c:crosses val="autoZero"/>
        <c:auto val="1"/>
        <c:lblAlgn val="ctr"/>
        <c:lblOffset val="100"/>
        <c:noMultiLvlLbl val="0"/>
      </c:catAx>
      <c:valAx>
        <c:axId val="1818282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826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(AllData!$D$14,AllData!$H$14,AllData!$L$14,AllData!$P$14,AllData!$T$14,AllData!$D$28,AllData!$H$28,AllData!$L$28,AllData!$P$28,AllData!$T$28)</c:f>
              <c:numCache>
                <c:formatCode>0%</c:formatCode>
                <c:ptCount val="10"/>
                <c:pt idx="0">
                  <c:v>0.77777777777777779</c:v>
                </c:pt>
                <c:pt idx="1">
                  <c:v>0.8666666666666667</c:v>
                </c:pt>
                <c:pt idx="2">
                  <c:v>0.73333333333333328</c:v>
                </c:pt>
                <c:pt idx="3">
                  <c:v>0.65745856353591159</c:v>
                </c:pt>
                <c:pt idx="4">
                  <c:v>0.93333333333333335</c:v>
                </c:pt>
                <c:pt idx="5">
                  <c:v>0.9</c:v>
                </c:pt>
                <c:pt idx="6">
                  <c:v>0.4</c:v>
                </c:pt>
                <c:pt idx="7">
                  <c:v>0.93617021276595747</c:v>
                </c:pt>
                <c:pt idx="8">
                  <c:v>0.5714285714285714</c:v>
                </c:pt>
                <c:pt idx="9">
                  <c:v>0.45833333333333331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(AllData!$E$14,AllData!$I$14,AllData!$M$14,AllData!$Q$14,AllData!$U$14,AllData!$E$28,AllData!$I$28,AllData!$M$28,AllData!$Q$28,AllData!$U$28)</c:f>
              <c:numCache>
                <c:formatCode>0%</c:formatCode>
                <c:ptCount val="10"/>
                <c:pt idx="0">
                  <c:v>0.22222222222222221</c:v>
                </c:pt>
                <c:pt idx="1">
                  <c:v>0.1333333333333333</c:v>
                </c:pt>
                <c:pt idx="2">
                  <c:v>0.26666666666666672</c:v>
                </c:pt>
                <c:pt idx="3">
                  <c:v>0.34254143646408841</c:v>
                </c:pt>
                <c:pt idx="4">
                  <c:v>6.6666666666666652E-2</c:v>
                </c:pt>
                <c:pt idx="5">
                  <c:v>9.9999999999999978E-2</c:v>
                </c:pt>
                <c:pt idx="6">
                  <c:v>0.6</c:v>
                </c:pt>
                <c:pt idx="7">
                  <c:v>6.3829787234042534E-2</c:v>
                </c:pt>
                <c:pt idx="8">
                  <c:v>0.4285714285714286</c:v>
                </c:pt>
                <c:pt idx="9">
                  <c:v>0.54166666666666674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858304"/>
        <c:axId val="181859840"/>
      </c:barChart>
      <c:catAx>
        <c:axId val="18185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1859840"/>
        <c:crosses val="autoZero"/>
        <c:auto val="1"/>
        <c:lblAlgn val="ctr"/>
        <c:lblOffset val="100"/>
        <c:noMultiLvlLbl val="0"/>
      </c:catAx>
      <c:valAx>
        <c:axId val="1818598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85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rgbClr val="9BBB5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(AllData!$D$15,AllData!$H$15,AllData!$L$15,AllData!$P$15,AllData!$T$15,AllData!$D$29,AllData!$H$29,AllData!$L$29,AllData!$P$29,AllData!$T$29)</c:f>
              <c:numCache>
                <c:formatCode>0%</c:formatCode>
                <c:ptCount val="10"/>
                <c:pt idx="0">
                  <c:v>0.88888888888888884</c:v>
                </c:pt>
                <c:pt idx="1">
                  <c:v>0.92500000000000004</c:v>
                </c:pt>
                <c:pt idx="2">
                  <c:v>0.91666666666666663</c:v>
                </c:pt>
                <c:pt idx="3">
                  <c:v>0.60588235294117643</c:v>
                </c:pt>
                <c:pt idx="4">
                  <c:v>0.97297297297297303</c:v>
                </c:pt>
                <c:pt idx="5">
                  <c:v>0</c:v>
                </c:pt>
                <c:pt idx="6">
                  <c:v>0.8</c:v>
                </c:pt>
                <c:pt idx="7">
                  <c:v>0</c:v>
                </c:pt>
                <c:pt idx="8">
                  <c:v>0.83333333333333337</c:v>
                </c:pt>
                <c:pt idx="9">
                  <c:v>0.55769230769230771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(AllData!$E$15,AllData!$I$15,AllData!$M$15,AllData!$Q$15,AllData!$U$15,AllData!$E$29,AllData!$I$29,AllData!$M$29,AllData!$Q$29,AllData!$U$29)</c:f>
              <c:numCache>
                <c:formatCode>0%</c:formatCode>
                <c:ptCount val="10"/>
                <c:pt idx="0">
                  <c:v>0.11111111111111116</c:v>
                </c:pt>
                <c:pt idx="1">
                  <c:v>7.4999999999999956E-2</c:v>
                </c:pt>
                <c:pt idx="2">
                  <c:v>8.333333333333337E-2</c:v>
                </c:pt>
                <c:pt idx="3">
                  <c:v>0.39411764705882357</c:v>
                </c:pt>
                <c:pt idx="4">
                  <c:v>2.7027027027026973E-2</c:v>
                </c:pt>
                <c:pt idx="5">
                  <c:v>0</c:v>
                </c:pt>
                <c:pt idx="6">
                  <c:v>0.19999999999999996</c:v>
                </c:pt>
                <c:pt idx="7">
                  <c:v>0</c:v>
                </c:pt>
                <c:pt idx="8">
                  <c:v>0.16666666666666663</c:v>
                </c:pt>
                <c:pt idx="9">
                  <c:v>0.44230769230769229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96992"/>
        <c:axId val="179811072"/>
      </c:barChart>
      <c:catAx>
        <c:axId val="179796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9811072"/>
        <c:crosses val="autoZero"/>
        <c:auto val="1"/>
        <c:lblAlgn val="ctr"/>
        <c:lblOffset val="100"/>
        <c:noMultiLvlLbl val="0"/>
      </c:catAx>
      <c:valAx>
        <c:axId val="1798110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9796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AllData!$H$6:$H$15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0.92105263157894735</c:v>
                </c:pt>
                <c:pt idx="2">
                  <c:v>0.81632653061224492</c:v>
                </c:pt>
                <c:pt idx="3">
                  <c:v>0.43137254901960786</c:v>
                </c:pt>
                <c:pt idx="4">
                  <c:v>0.94545454545454544</c:v>
                </c:pt>
                <c:pt idx="5">
                  <c:v>0.41818181818181815</c:v>
                </c:pt>
                <c:pt idx="6">
                  <c:v>0.92727272727272725</c:v>
                </c:pt>
                <c:pt idx="7">
                  <c:v>0.89795918367346939</c:v>
                </c:pt>
                <c:pt idx="8">
                  <c:v>0.8666666666666667</c:v>
                </c:pt>
                <c:pt idx="9">
                  <c:v>0.92500000000000004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AllData!$I$6:$I$15</c:f>
              <c:numCache>
                <c:formatCode>0%</c:formatCode>
                <c:ptCount val="10"/>
                <c:pt idx="0">
                  <c:v>0.33333333333333337</c:v>
                </c:pt>
                <c:pt idx="1">
                  <c:v>7.8947368421052655E-2</c:v>
                </c:pt>
                <c:pt idx="2">
                  <c:v>0.18367346938775508</c:v>
                </c:pt>
                <c:pt idx="3">
                  <c:v>0.56862745098039214</c:v>
                </c:pt>
                <c:pt idx="4">
                  <c:v>5.4545454545454564E-2</c:v>
                </c:pt>
                <c:pt idx="5">
                  <c:v>0.58181818181818179</c:v>
                </c:pt>
                <c:pt idx="6">
                  <c:v>7.2727272727272751E-2</c:v>
                </c:pt>
                <c:pt idx="7">
                  <c:v>0.10204081632653061</c:v>
                </c:pt>
                <c:pt idx="8">
                  <c:v>0.1333333333333333</c:v>
                </c:pt>
                <c:pt idx="9">
                  <c:v>7.4999999999999956E-2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236032"/>
        <c:axId val="134237568"/>
      </c:barChart>
      <c:catAx>
        <c:axId val="13423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237568"/>
        <c:crosses val="autoZero"/>
        <c:auto val="1"/>
        <c:lblAlgn val="ctr"/>
        <c:lblOffset val="100"/>
        <c:noMultiLvlLbl val="0"/>
      </c:catAx>
      <c:valAx>
        <c:axId val="134237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23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(AllData!$D$15,AllData!$H$15,AllData!$L$15,AllData!$P$15,AllData!$T$15,AllData!$D$29,AllData!$H$29,AllData!$L$29,AllData!$P$29,AllData!$T$29)</c:f>
              <c:numCache>
                <c:formatCode>0%</c:formatCode>
                <c:ptCount val="10"/>
                <c:pt idx="0">
                  <c:v>0.88888888888888884</c:v>
                </c:pt>
                <c:pt idx="1">
                  <c:v>0.92500000000000004</c:v>
                </c:pt>
                <c:pt idx="2">
                  <c:v>0.91666666666666663</c:v>
                </c:pt>
                <c:pt idx="3">
                  <c:v>0.60588235294117643</c:v>
                </c:pt>
                <c:pt idx="4">
                  <c:v>0.97297297297297303</c:v>
                </c:pt>
                <c:pt idx="5">
                  <c:v>0</c:v>
                </c:pt>
                <c:pt idx="6">
                  <c:v>0.8</c:v>
                </c:pt>
                <c:pt idx="7">
                  <c:v>0</c:v>
                </c:pt>
                <c:pt idx="8">
                  <c:v>0.83333333333333337</c:v>
                </c:pt>
                <c:pt idx="9">
                  <c:v>0.55769230769230771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Check In - Check Out (CICO)</c:v>
                </c:pt>
                <c:pt idx="1">
                  <c:v>#2: MENTORING PROGRAM A</c:v>
                </c:pt>
                <c:pt idx="2">
                  <c:v>#3: MENTORING PROGRAM B</c:v>
                </c:pt>
                <c:pt idx="3">
                  <c:v>#4: Academic Remediation - READING</c:v>
                </c:pt>
                <c:pt idx="4">
                  <c:v>#5: CREDIT RECOVERY PROGRAM</c:v>
                </c:pt>
                <c:pt idx="5">
                  <c:v>#6: SOCIAL GROUP A (Skill = Anger Management)</c:v>
                </c:pt>
                <c:pt idx="6">
                  <c:v>#7: SOCIAL GROUP B ( Skill = Conversations)</c:v>
                </c:pt>
                <c:pt idx="7">
                  <c:v>#8: Academic Remediation  - MATH (ALGEBRA)</c:v>
                </c:pt>
                <c:pt idx="8">
                  <c:v>9: SUMMER ACADEMY (AT - RISK STUDENTS)</c:v>
                </c:pt>
                <c:pt idx="9">
                  <c:v>10: [Add Intervention Name Here]</c:v>
                </c:pt>
              </c:strCache>
            </c:strRef>
          </c:cat>
          <c:val>
            <c:numRef>
              <c:f>(AllData!$E$15,AllData!$I$15,AllData!$M$15,AllData!$Q$15,AllData!$U$15,AllData!$E$29,AllData!$I$29,AllData!$M$29,AllData!$Q$29,AllData!$U$29)</c:f>
              <c:numCache>
                <c:formatCode>0%</c:formatCode>
                <c:ptCount val="10"/>
                <c:pt idx="0">
                  <c:v>0.11111111111111116</c:v>
                </c:pt>
                <c:pt idx="1">
                  <c:v>7.4999999999999956E-2</c:v>
                </c:pt>
                <c:pt idx="2">
                  <c:v>8.333333333333337E-2</c:v>
                </c:pt>
                <c:pt idx="3">
                  <c:v>0.39411764705882357</c:v>
                </c:pt>
                <c:pt idx="4">
                  <c:v>2.7027027027026973E-2</c:v>
                </c:pt>
                <c:pt idx="5">
                  <c:v>0</c:v>
                </c:pt>
                <c:pt idx="6">
                  <c:v>0.19999999999999996</c:v>
                </c:pt>
                <c:pt idx="7">
                  <c:v>0</c:v>
                </c:pt>
                <c:pt idx="8">
                  <c:v>0.16666666666666663</c:v>
                </c:pt>
                <c:pt idx="9">
                  <c:v>0.44230769230769229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527872"/>
        <c:axId val="182529408"/>
      </c:barChart>
      <c:catAx>
        <c:axId val="18252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29408"/>
        <c:crosses val="autoZero"/>
        <c:auto val="1"/>
        <c:lblAlgn val="ctr"/>
        <c:lblOffset val="100"/>
        <c:noMultiLvlLbl val="0"/>
      </c:catAx>
      <c:valAx>
        <c:axId val="182529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252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AllData!$L$6:$L$15</c:f>
              <c:numCache>
                <c:formatCode>0%</c:formatCode>
                <c:ptCount val="10"/>
                <c:pt idx="1">
                  <c:v>0</c:v>
                </c:pt>
                <c:pt idx="2">
                  <c:v>0.72727272727272729</c:v>
                </c:pt>
                <c:pt idx="3">
                  <c:v>0.6428571428571429</c:v>
                </c:pt>
                <c:pt idx="4">
                  <c:v>0.7857142857142857</c:v>
                </c:pt>
                <c:pt idx="5">
                  <c:v>0.6875</c:v>
                </c:pt>
                <c:pt idx="6">
                  <c:v>0.82352941176470584</c:v>
                </c:pt>
                <c:pt idx="7">
                  <c:v>0.94117647058823528</c:v>
                </c:pt>
                <c:pt idx="8">
                  <c:v>0.73333333333333328</c:v>
                </c:pt>
                <c:pt idx="9">
                  <c:v>0.91666666666666663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AllData!$M$6:$M$15</c:f>
              <c:numCache>
                <c:formatCode>0%</c:formatCode>
                <c:ptCount val="10"/>
                <c:pt idx="1">
                  <c:v>0</c:v>
                </c:pt>
                <c:pt idx="2">
                  <c:v>0.27272727272727271</c:v>
                </c:pt>
                <c:pt idx="3">
                  <c:v>0.3571428571428571</c:v>
                </c:pt>
                <c:pt idx="4">
                  <c:v>0.2142857142857143</c:v>
                </c:pt>
                <c:pt idx="5">
                  <c:v>0.3125</c:v>
                </c:pt>
                <c:pt idx="6">
                  <c:v>0.17647058823529416</c:v>
                </c:pt>
                <c:pt idx="7">
                  <c:v>5.8823529411764719E-2</c:v>
                </c:pt>
                <c:pt idx="8">
                  <c:v>0.26666666666666672</c:v>
                </c:pt>
                <c:pt idx="9">
                  <c:v>8.333333333333337E-2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280320"/>
        <c:axId val="134281856"/>
      </c:barChart>
      <c:catAx>
        <c:axId val="13428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281856"/>
        <c:crosses val="autoZero"/>
        <c:auto val="1"/>
        <c:lblAlgn val="ctr"/>
        <c:lblOffset val="100"/>
        <c:noMultiLvlLbl val="0"/>
      </c:catAx>
      <c:valAx>
        <c:axId val="1342818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28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AllData!$L$6:$L$15</c:f>
              <c:numCache>
                <c:formatCode>0%</c:formatCode>
                <c:ptCount val="10"/>
                <c:pt idx="1">
                  <c:v>0</c:v>
                </c:pt>
                <c:pt idx="2">
                  <c:v>0.72727272727272729</c:v>
                </c:pt>
                <c:pt idx="3">
                  <c:v>0.6428571428571429</c:v>
                </c:pt>
                <c:pt idx="4">
                  <c:v>0.7857142857142857</c:v>
                </c:pt>
                <c:pt idx="5">
                  <c:v>0.6875</c:v>
                </c:pt>
                <c:pt idx="6">
                  <c:v>0.82352941176470584</c:v>
                </c:pt>
                <c:pt idx="7">
                  <c:v>0.94117647058823528</c:v>
                </c:pt>
                <c:pt idx="8">
                  <c:v>0.73333333333333328</c:v>
                </c:pt>
                <c:pt idx="9">
                  <c:v>0.91666666666666663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AllData!$M$6:$M$15</c:f>
              <c:numCache>
                <c:formatCode>0%</c:formatCode>
                <c:ptCount val="10"/>
                <c:pt idx="1">
                  <c:v>0</c:v>
                </c:pt>
                <c:pt idx="2">
                  <c:v>0.27272727272727271</c:v>
                </c:pt>
                <c:pt idx="3">
                  <c:v>0.3571428571428571</c:v>
                </c:pt>
                <c:pt idx="4">
                  <c:v>0.2142857142857143</c:v>
                </c:pt>
                <c:pt idx="5">
                  <c:v>0.3125</c:v>
                </c:pt>
                <c:pt idx="6">
                  <c:v>0.17647058823529416</c:v>
                </c:pt>
                <c:pt idx="7">
                  <c:v>5.8823529411764719E-2</c:v>
                </c:pt>
                <c:pt idx="8">
                  <c:v>0.26666666666666672</c:v>
                </c:pt>
                <c:pt idx="9">
                  <c:v>8.333333333333337E-2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504448"/>
        <c:axId val="134505984"/>
      </c:barChart>
      <c:catAx>
        <c:axId val="134504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505984"/>
        <c:crosses val="autoZero"/>
        <c:auto val="1"/>
        <c:lblAlgn val="ctr"/>
        <c:lblOffset val="100"/>
        <c:noMultiLvlLbl val="0"/>
      </c:catAx>
      <c:valAx>
        <c:axId val="134505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50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AllData!$P$6:$P$15</c:f>
              <c:numCache>
                <c:formatCode>0%</c:formatCode>
                <c:ptCount val="10"/>
                <c:pt idx="0">
                  <c:v>0.21052631578947367</c:v>
                </c:pt>
                <c:pt idx="1">
                  <c:v>0.24855491329479767</c:v>
                </c:pt>
                <c:pt idx="2">
                  <c:v>0.5027932960893855</c:v>
                </c:pt>
                <c:pt idx="3">
                  <c:v>0.50819672131147542</c:v>
                </c:pt>
                <c:pt idx="4">
                  <c:v>0.53260869565217395</c:v>
                </c:pt>
                <c:pt idx="5">
                  <c:v>0.58522727272727271</c:v>
                </c:pt>
                <c:pt idx="6">
                  <c:v>0.56613756613756616</c:v>
                </c:pt>
                <c:pt idx="7">
                  <c:v>0.57512953367875652</c:v>
                </c:pt>
                <c:pt idx="8">
                  <c:v>0.65745856353591159</c:v>
                </c:pt>
                <c:pt idx="9">
                  <c:v>0.60588235294117643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AllData!$Q$6:$Q$15</c:f>
              <c:numCache>
                <c:formatCode>0%</c:formatCode>
                <c:ptCount val="10"/>
                <c:pt idx="0">
                  <c:v>0.78947368421052633</c:v>
                </c:pt>
                <c:pt idx="1">
                  <c:v>0.75144508670520227</c:v>
                </c:pt>
                <c:pt idx="2">
                  <c:v>0.4972067039106145</c:v>
                </c:pt>
                <c:pt idx="3">
                  <c:v>0.49180327868852458</c:v>
                </c:pt>
                <c:pt idx="4">
                  <c:v>0.46739130434782605</c:v>
                </c:pt>
                <c:pt idx="5">
                  <c:v>0.41477272727272729</c:v>
                </c:pt>
                <c:pt idx="6">
                  <c:v>0.43386243386243384</c:v>
                </c:pt>
                <c:pt idx="7">
                  <c:v>0.42487046632124348</c:v>
                </c:pt>
                <c:pt idx="8">
                  <c:v>0.34254143646408841</c:v>
                </c:pt>
                <c:pt idx="9">
                  <c:v>0.39411764705882357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876160"/>
        <c:axId val="134894336"/>
      </c:barChart>
      <c:catAx>
        <c:axId val="134876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894336"/>
        <c:crosses val="autoZero"/>
        <c:auto val="1"/>
        <c:lblAlgn val="ctr"/>
        <c:lblOffset val="100"/>
        <c:noMultiLvlLbl val="0"/>
      </c:catAx>
      <c:valAx>
        <c:axId val="1348943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87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AllData!$P$6:$P$15</c:f>
              <c:numCache>
                <c:formatCode>0%</c:formatCode>
                <c:ptCount val="10"/>
                <c:pt idx="0">
                  <c:v>0.21052631578947367</c:v>
                </c:pt>
                <c:pt idx="1">
                  <c:v>0.24855491329479767</c:v>
                </c:pt>
                <c:pt idx="2">
                  <c:v>0.5027932960893855</c:v>
                </c:pt>
                <c:pt idx="3">
                  <c:v>0.50819672131147542</c:v>
                </c:pt>
                <c:pt idx="4">
                  <c:v>0.53260869565217395</c:v>
                </c:pt>
                <c:pt idx="5">
                  <c:v>0.58522727272727271</c:v>
                </c:pt>
                <c:pt idx="6">
                  <c:v>0.56613756613756616</c:v>
                </c:pt>
                <c:pt idx="7">
                  <c:v>0.57512953367875652</c:v>
                </c:pt>
                <c:pt idx="8">
                  <c:v>0.65745856353591159</c:v>
                </c:pt>
                <c:pt idx="9">
                  <c:v>0.60588235294117643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AllData!$Q$6:$Q$15</c:f>
              <c:numCache>
                <c:formatCode>0%</c:formatCode>
                <c:ptCount val="10"/>
                <c:pt idx="0">
                  <c:v>0.78947368421052633</c:v>
                </c:pt>
                <c:pt idx="1">
                  <c:v>0.75144508670520227</c:v>
                </c:pt>
                <c:pt idx="2">
                  <c:v>0.4972067039106145</c:v>
                </c:pt>
                <c:pt idx="3">
                  <c:v>0.49180327868852458</c:v>
                </c:pt>
                <c:pt idx="4">
                  <c:v>0.46739130434782605</c:v>
                </c:pt>
                <c:pt idx="5">
                  <c:v>0.41477272727272729</c:v>
                </c:pt>
                <c:pt idx="6">
                  <c:v>0.43386243386243384</c:v>
                </c:pt>
                <c:pt idx="7">
                  <c:v>0.42487046632124348</c:v>
                </c:pt>
                <c:pt idx="8">
                  <c:v>0.34254143646408841</c:v>
                </c:pt>
                <c:pt idx="9">
                  <c:v>0.39411764705882357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920448"/>
        <c:axId val="134930432"/>
      </c:barChart>
      <c:catAx>
        <c:axId val="13492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930432"/>
        <c:crosses val="autoZero"/>
        <c:auto val="1"/>
        <c:lblAlgn val="ctr"/>
        <c:lblOffset val="100"/>
        <c:noMultiLvlLbl val="0"/>
      </c:catAx>
      <c:valAx>
        <c:axId val="1349304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92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AllData!$T$6:$T$15</c:f>
              <c:numCache>
                <c:formatCode>0%</c:formatCode>
                <c:ptCount val="10"/>
                <c:pt idx="0">
                  <c:v>0.96969696969696972</c:v>
                </c:pt>
                <c:pt idx="1">
                  <c:v>0.8970588235294118</c:v>
                </c:pt>
                <c:pt idx="2">
                  <c:v>0.94666666666666666</c:v>
                </c:pt>
                <c:pt idx="3">
                  <c:v>0.92405063291139244</c:v>
                </c:pt>
                <c:pt idx="4">
                  <c:v>0.95</c:v>
                </c:pt>
                <c:pt idx="5">
                  <c:v>0.96385542168674698</c:v>
                </c:pt>
                <c:pt idx="6">
                  <c:v>0.96385542168674698</c:v>
                </c:pt>
                <c:pt idx="7">
                  <c:v>0.98795180722891562</c:v>
                </c:pt>
                <c:pt idx="8">
                  <c:v>0.93333333333333335</c:v>
                </c:pt>
                <c:pt idx="9">
                  <c:v>0.97297297297297303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AllData!$U$6:$U$15</c:f>
              <c:numCache>
                <c:formatCode>0%</c:formatCode>
                <c:ptCount val="10"/>
                <c:pt idx="0">
                  <c:v>3.0303030303030276E-2</c:v>
                </c:pt>
                <c:pt idx="1">
                  <c:v>0.1029411764705882</c:v>
                </c:pt>
                <c:pt idx="2">
                  <c:v>5.3333333333333344E-2</c:v>
                </c:pt>
                <c:pt idx="3">
                  <c:v>7.5949367088607556E-2</c:v>
                </c:pt>
                <c:pt idx="4">
                  <c:v>5.0000000000000044E-2</c:v>
                </c:pt>
                <c:pt idx="5">
                  <c:v>3.6144578313253017E-2</c:v>
                </c:pt>
                <c:pt idx="6">
                  <c:v>3.6144578313253017E-2</c:v>
                </c:pt>
                <c:pt idx="7">
                  <c:v>1.2048192771084376E-2</c:v>
                </c:pt>
                <c:pt idx="8">
                  <c:v>6.6666666666666652E-2</c:v>
                </c:pt>
                <c:pt idx="9">
                  <c:v>2.7027027027026973E-2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09737216"/>
        <c:axId val="209738752"/>
      </c:barChart>
      <c:catAx>
        <c:axId val="209737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738752"/>
        <c:crosses val="autoZero"/>
        <c:auto val="1"/>
        <c:lblAlgn val="ctr"/>
        <c:lblOffset val="100"/>
        <c:noMultiLvlLbl val="0"/>
      </c:catAx>
      <c:valAx>
        <c:axId val="209738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097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57603</xdr:colOff>
      <xdr:row>21</xdr:row>
      <xdr:rowOff>116116</xdr:rowOff>
    </xdr:from>
    <xdr:to>
      <xdr:col>11</xdr:col>
      <xdr:colOff>164798</xdr:colOff>
      <xdr:row>42</xdr:row>
      <xdr:rowOff>136072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45356</xdr:colOff>
      <xdr:row>2</xdr:row>
      <xdr:rowOff>89808</xdr:rowOff>
    </xdr:from>
    <xdr:to>
      <xdr:col>11</xdr:col>
      <xdr:colOff>162379</xdr:colOff>
      <xdr:row>21</xdr:row>
      <xdr:rowOff>50902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207819</xdr:colOff>
      <xdr:row>2</xdr:row>
      <xdr:rowOff>137520</xdr:rowOff>
    </xdr:from>
    <xdr:to>
      <xdr:col>9</xdr:col>
      <xdr:colOff>80818</xdr:colOff>
      <xdr:row>15</xdr:row>
      <xdr:rowOff>161637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207818</xdr:colOff>
      <xdr:row>16</xdr:row>
      <xdr:rowOff>34638</xdr:rowOff>
    </xdr:from>
    <xdr:to>
      <xdr:col>9</xdr:col>
      <xdr:colOff>80817</xdr:colOff>
      <xdr:row>30</xdr:row>
      <xdr:rowOff>220391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2</xdr:row>
      <xdr:rowOff>97973</xdr:rowOff>
    </xdr:from>
    <xdr:to>
      <xdr:col>14</xdr:col>
      <xdr:colOff>1</xdr:colOff>
      <xdr:row>12</xdr:row>
      <xdr:rowOff>385536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249463</xdr:colOff>
      <xdr:row>12</xdr:row>
      <xdr:rowOff>612323</xdr:rowOff>
    </xdr:from>
    <xdr:to>
      <xdr:col>14</xdr:col>
      <xdr:colOff>45357</xdr:colOff>
      <xdr:row>55</xdr:row>
      <xdr:rowOff>158750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24</xdr:row>
      <xdr:rowOff>176893</xdr:rowOff>
    </xdr:from>
    <xdr:to>
      <xdr:col>14</xdr:col>
      <xdr:colOff>103415</xdr:colOff>
      <xdr:row>54</xdr:row>
      <xdr:rowOff>8164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95250</xdr:rowOff>
    </xdr:from>
    <xdr:to>
      <xdr:col>13</xdr:col>
      <xdr:colOff>429987</xdr:colOff>
      <xdr:row>53</xdr:row>
      <xdr:rowOff>117021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500743</xdr:colOff>
      <xdr:row>2</xdr:row>
      <xdr:rowOff>87087</xdr:rowOff>
    </xdr:from>
    <xdr:to>
      <xdr:col>14</xdr:col>
      <xdr:colOff>32658</xdr:colOff>
      <xdr:row>22</xdr:row>
      <xdr:rowOff>108858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503464</xdr:colOff>
      <xdr:row>24</xdr:row>
      <xdr:rowOff>81643</xdr:rowOff>
    </xdr:from>
    <xdr:to>
      <xdr:col>14</xdr:col>
      <xdr:colOff>35379</xdr:colOff>
      <xdr:row>53</xdr:row>
      <xdr:rowOff>103414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176893</xdr:rowOff>
    </xdr:from>
    <xdr:to>
      <xdr:col>13</xdr:col>
      <xdr:colOff>429987</xdr:colOff>
      <xdr:row>54</xdr:row>
      <xdr:rowOff>8164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136071</xdr:rowOff>
    </xdr:from>
    <xdr:to>
      <xdr:col>13</xdr:col>
      <xdr:colOff>429987</xdr:colOff>
      <xdr:row>53</xdr:row>
      <xdr:rowOff>157842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449036</xdr:colOff>
      <xdr:row>24</xdr:row>
      <xdr:rowOff>95250</xdr:rowOff>
    </xdr:from>
    <xdr:to>
      <xdr:col>13</xdr:col>
      <xdr:colOff>457201</xdr:colOff>
      <xdr:row>53</xdr:row>
      <xdr:rowOff>117021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462642</xdr:colOff>
      <xdr:row>25</xdr:row>
      <xdr:rowOff>13607</xdr:rowOff>
    </xdr:from>
    <xdr:to>
      <xdr:col>13</xdr:col>
      <xdr:colOff>470807</xdr:colOff>
      <xdr:row>54</xdr:row>
      <xdr:rowOff>35378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474337</xdr:colOff>
      <xdr:row>23</xdr:row>
      <xdr:rowOff>122409</xdr:rowOff>
    </xdr:from>
    <xdr:to>
      <xdr:col>14</xdr:col>
      <xdr:colOff>2427</xdr:colOff>
      <xdr:row>52</xdr:row>
      <xdr:rowOff>98277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21</xdr:row>
      <xdr:rowOff>154216</xdr:rowOff>
    </xdr:from>
    <xdr:to>
      <xdr:col>11</xdr:col>
      <xdr:colOff>72572</xdr:colOff>
      <xdr:row>42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115482</xdr:colOff>
      <xdr:row>2</xdr:row>
      <xdr:rowOff>145849</xdr:rowOff>
    </xdr:from>
    <xdr:to>
      <xdr:col>11</xdr:col>
      <xdr:colOff>45357</xdr:colOff>
      <xdr:row>21</xdr:row>
      <xdr:rowOff>45357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326200</xdr:colOff>
      <xdr:row>2</xdr:row>
      <xdr:rowOff>117433</xdr:rowOff>
    </xdr:from>
    <xdr:to>
      <xdr:col>13</xdr:col>
      <xdr:colOff>340889</xdr:colOff>
      <xdr:row>22</xdr:row>
      <xdr:rowOff>139204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374196</xdr:colOff>
      <xdr:row>24</xdr:row>
      <xdr:rowOff>34018</xdr:rowOff>
    </xdr:from>
    <xdr:to>
      <xdr:col>13</xdr:col>
      <xdr:colOff>388885</xdr:colOff>
      <xdr:row>52</xdr:row>
      <xdr:rowOff>191860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137582</xdr:rowOff>
    </xdr:from>
    <xdr:to>
      <xdr:col>11</xdr:col>
      <xdr:colOff>116416</xdr:colOff>
      <xdr:row>39</xdr:row>
      <xdr:rowOff>122815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584200</xdr:colOff>
      <xdr:row>2</xdr:row>
      <xdr:rowOff>178053</xdr:rowOff>
    </xdr:from>
    <xdr:to>
      <xdr:col>11</xdr:col>
      <xdr:colOff>65215</xdr:colOff>
      <xdr:row>19</xdr:row>
      <xdr:rowOff>153862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603248</xdr:colOff>
      <xdr:row>17</xdr:row>
      <xdr:rowOff>94342</xdr:rowOff>
    </xdr:from>
    <xdr:to>
      <xdr:col>13</xdr:col>
      <xdr:colOff>18142</xdr:colOff>
      <xdr:row>33</xdr:row>
      <xdr:rowOff>81643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597808</xdr:colOff>
      <xdr:row>3</xdr:row>
      <xdr:rowOff>91419</xdr:rowOff>
    </xdr:from>
    <xdr:to>
      <xdr:col>13</xdr:col>
      <xdr:colOff>1</xdr:colOff>
      <xdr:row>16</xdr:row>
      <xdr:rowOff>136071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453571</xdr:colOff>
      <xdr:row>19</xdr:row>
      <xdr:rowOff>163286</xdr:rowOff>
    </xdr:from>
    <xdr:to>
      <xdr:col>11</xdr:col>
      <xdr:colOff>45357</xdr:colOff>
      <xdr:row>38</xdr:row>
      <xdr:rowOff>45357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436337</xdr:colOff>
      <xdr:row>3</xdr:row>
      <xdr:rowOff>1614</xdr:rowOff>
    </xdr:from>
    <xdr:to>
      <xdr:col>11</xdr:col>
      <xdr:colOff>44351</xdr:colOff>
      <xdr:row>19</xdr:row>
      <xdr:rowOff>9173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390070</xdr:colOff>
      <xdr:row>19</xdr:row>
      <xdr:rowOff>65316</xdr:rowOff>
    </xdr:from>
    <xdr:to>
      <xdr:col>10</xdr:col>
      <xdr:colOff>489856</xdr:colOff>
      <xdr:row>37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398236</xdr:colOff>
      <xdr:row>2</xdr:row>
      <xdr:rowOff>148571</xdr:rowOff>
    </xdr:from>
    <xdr:to>
      <xdr:col>11</xdr:col>
      <xdr:colOff>19858</xdr:colOff>
      <xdr:row>18</xdr:row>
      <xdr:rowOff>165201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17</xdr:row>
      <xdr:rowOff>128814</xdr:rowOff>
    </xdr:from>
    <xdr:to>
      <xdr:col>10</xdr:col>
      <xdr:colOff>553357</xdr:colOff>
      <xdr:row>34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462642</xdr:colOff>
      <xdr:row>2</xdr:row>
      <xdr:rowOff>127000</xdr:rowOff>
    </xdr:from>
    <xdr:to>
      <xdr:col>10</xdr:col>
      <xdr:colOff>548720</xdr:colOff>
      <xdr:row>17</xdr:row>
      <xdr:rowOff>59465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371021</xdr:colOff>
      <xdr:row>17</xdr:row>
      <xdr:rowOff>88901</xdr:rowOff>
    </xdr:from>
    <xdr:to>
      <xdr:col>10</xdr:col>
      <xdr:colOff>453572</xdr:colOff>
      <xdr:row>34</xdr:row>
      <xdr:rowOff>72571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394606</xdr:colOff>
      <xdr:row>2</xdr:row>
      <xdr:rowOff>86179</xdr:rowOff>
    </xdr:from>
    <xdr:to>
      <xdr:col>10</xdr:col>
      <xdr:colOff>480684</xdr:colOff>
      <xdr:row>17</xdr:row>
      <xdr:rowOff>18644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210457</xdr:colOff>
      <xdr:row>17</xdr:row>
      <xdr:rowOff>166916</xdr:rowOff>
    </xdr:from>
    <xdr:to>
      <xdr:col>10</xdr:col>
      <xdr:colOff>163286</xdr:colOff>
      <xdr:row>35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217713</xdr:colOff>
      <xdr:row>2</xdr:row>
      <xdr:rowOff>102305</xdr:rowOff>
    </xdr:from>
    <xdr:to>
      <xdr:col>10</xdr:col>
      <xdr:colOff>162279</xdr:colOff>
      <xdr:row>17</xdr:row>
      <xdr:rowOff>99785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W194"/>
  <sheetViews>
    <sheetView tabSelected="1" zoomScale="80" zoomScaleNormal="80" zoomScalePageLayoutView="76" workbookViewId="0">
      <selection activeCell="AC9" sqref="AC9"/>
    </sheetView>
  </sheetViews>
  <sheetFormatPr defaultColWidth="9.140625" defaultRowHeight="15" x14ac:dyDescent="0.25"/>
  <cols>
    <col min="1" max="1" width="16" style="19" bestFit="1" customWidth="1"/>
    <col min="2" max="2" width="5" style="19" customWidth="1"/>
    <col min="3" max="3" width="5.7109375" style="19" customWidth="1"/>
    <col min="4" max="4" width="5" style="19" bestFit="1" customWidth="1"/>
    <col min="5" max="5" width="5" style="19" customWidth="1"/>
    <col min="6" max="6" width="4.28515625" style="19" customWidth="1"/>
    <col min="7" max="7" width="4.85546875" style="19" customWidth="1"/>
    <col min="8" max="9" width="5" style="19" bestFit="1" customWidth="1"/>
    <col min="10" max="10" width="4.28515625" style="19" customWidth="1"/>
    <col min="11" max="11" width="4.140625" style="19" customWidth="1"/>
    <col min="12" max="12" width="5.42578125" style="19" bestFit="1" customWidth="1"/>
    <col min="13" max="13" width="7.28515625" style="19" customWidth="1"/>
    <col min="14" max="14" width="5" style="19" customWidth="1"/>
    <col min="15" max="15" width="4.42578125" style="19" customWidth="1"/>
    <col min="16" max="16" width="5.7109375" style="19" customWidth="1"/>
    <col min="17" max="17" width="6.28515625" style="19" bestFit="1" customWidth="1"/>
    <col min="18" max="18" width="5" style="19" customWidth="1"/>
    <col min="19" max="19" width="4.28515625" style="19" customWidth="1"/>
    <col min="20" max="20" width="5" style="19" bestFit="1" customWidth="1"/>
    <col min="21" max="21" width="5.7109375" style="19" customWidth="1"/>
    <col min="22" max="22" width="4" style="15" customWidth="1"/>
    <col min="23" max="23" width="3.42578125" style="15" bestFit="1" customWidth="1"/>
    <col min="24" max="24" width="5" style="15" bestFit="1" customWidth="1"/>
    <col min="25" max="25" width="5.42578125" style="49" bestFit="1" customWidth="1"/>
    <col min="26" max="26" width="4" style="49" bestFit="1" customWidth="1"/>
    <col min="27" max="27" width="3.42578125" style="49" bestFit="1" customWidth="1"/>
    <col min="28" max="28" width="4.7109375" style="49" customWidth="1"/>
    <col min="29" max="29" width="5.7109375" style="49" customWidth="1"/>
    <col min="30" max="30" width="4" style="49" bestFit="1" customWidth="1"/>
    <col min="31" max="31" width="3.42578125" style="49" bestFit="1" customWidth="1"/>
    <col min="32" max="33" width="5.28515625" style="49" customWidth="1"/>
    <col min="34" max="34" width="4" style="49" bestFit="1" customWidth="1"/>
    <col min="35" max="35" width="3.42578125" style="49" bestFit="1" customWidth="1"/>
    <col min="36" max="36" width="4.28515625" style="49" customWidth="1"/>
    <col min="37" max="37" width="5" style="49" customWidth="1"/>
    <col min="38" max="38" width="4.42578125" style="49" customWidth="1"/>
    <col min="39" max="39" width="3.42578125" style="49" bestFit="1" customWidth="1"/>
    <col min="40" max="40" width="4.85546875" style="49" customWidth="1"/>
    <col min="41" max="41" width="5" style="49" customWidth="1"/>
    <col min="42" max="97" width="9.140625" style="50"/>
    <col min="98" max="101" width="9.140625" style="16"/>
    <col min="102" max="16384" width="9.140625" style="19"/>
  </cols>
  <sheetData>
    <row r="1" spans="1:101" s="129" customFormat="1" ht="15.75" x14ac:dyDescent="0.25">
      <c r="A1" s="239" t="s">
        <v>11</v>
      </c>
      <c r="B1" s="239"/>
      <c r="C1" s="239"/>
      <c r="D1" s="239"/>
      <c r="E1" s="239"/>
      <c r="F1" s="239"/>
      <c r="G1" s="246" t="s">
        <v>15</v>
      </c>
      <c r="H1" s="246"/>
      <c r="I1" s="234" t="s">
        <v>42</v>
      </c>
      <c r="J1" s="234"/>
      <c r="K1" s="234"/>
      <c r="L1" s="234"/>
      <c r="M1" s="234"/>
      <c r="N1" s="234"/>
      <c r="O1" s="234"/>
      <c r="P1" s="234"/>
      <c r="Q1" s="234"/>
      <c r="R1" s="124"/>
      <c r="S1" s="124" t="s">
        <v>16</v>
      </c>
      <c r="T1" s="234" t="s">
        <v>17</v>
      </c>
      <c r="U1" s="234"/>
      <c r="V1" s="125"/>
      <c r="W1" s="125"/>
      <c r="X1" s="125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8"/>
      <c r="CU1" s="128"/>
      <c r="CV1" s="128"/>
      <c r="CW1" s="128"/>
    </row>
    <row r="2" spans="1:101" s="130" customFormat="1" ht="4.3499999999999996" customHeight="1" x14ac:dyDescent="0.25"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3"/>
      <c r="CU2" s="133"/>
      <c r="CV2" s="133"/>
      <c r="CW2" s="133"/>
    </row>
    <row r="3" spans="1:101" s="130" customFormat="1" ht="50.1" customHeight="1" thickBot="1" x14ac:dyDescent="0.3">
      <c r="A3" s="235" t="s">
        <v>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34"/>
      <c r="W3" s="134"/>
      <c r="X3" s="134"/>
      <c r="Y3" s="135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3"/>
      <c r="CU3" s="133"/>
      <c r="CV3" s="133"/>
      <c r="CW3" s="133"/>
    </row>
    <row r="4" spans="1:101" s="18" customFormat="1" ht="27" customHeight="1" thickBot="1" x14ac:dyDescent="0.3">
      <c r="A4" s="136" t="s">
        <v>12</v>
      </c>
      <c r="B4" s="240" t="s">
        <v>21</v>
      </c>
      <c r="C4" s="241"/>
      <c r="D4" s="241"/>
      <c r="E4" s="242"/>
      <c r="F4" s="243" t="s">
        <v>38</v>
      </c>
      <c r="G4" s="244"/>
      <c r="H4" s="244"/>
      <c r="I4" s="245"/>
      <c r="J4" s="232" t="s">
        <v>39</v>
      </c>
      <c r="K4" s="232"/>
      <c r="L4" s="232"/>
      <c r="M4" s="232"/>
      <c r="N4" s="269" t="s">
        <v>40</v>
      </c>
      <c r="O4" s="270"/>
      <c r="P4" s="270"/>
      <c r="Q4" s="271"/>
      <c r="R4" s="236" t="s">
        <v>41</v>
      </c>
      <c r="S4" s="237"/>
      <c r="T4" s="237"/>
      <c r="U4" s="238"/>
      <c r="V4" s="17"/>
      <c r="W4" s="17"/>
      <c r="X4" s="17"/>
      <c r="Y4" s="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17"/>
      <c r="CU4" s="17"/>
      <c r="CV4" s="17"/>
      <c r="CW4" s="17"/>
    </row>
    <row r="5" spans="1:101" s="157" customFormat="1" ht="105.75" thickBot="1" x14ac:dyDescent="0.3">
      <c r="A5" s="137" t="s">
        <v>19</v>
      </c>
      <c r="B5" s="143" t="s">
        <v>9</v>
      </c>
      <c r="C5" s="144" t="s">
        <v>10</v>
      </c>
      <c r="D5" s="145" t="s">
        <v>13</v>
      </c>
      <c r="E5" s="146" t="s">
        <v>14</v>
      </c>
      <c r="F5" s="147" t="s">
        <v>9</v>
      </c>
      <c r="G5" s="148" t="s">
        <v>10</v>
      </c>
      <c r="H5" s="149" t="s">
        <v>13</v>
      </c>
      <c r="I5" s="150" t="s">
        <v>14</v>
      </c>
      <c r="J5" s="151" t="s">
        <v>9</v>
      </c>
      <c r="K5" s="152" t="s">
        <v>10</v>
      </c>
      <c r="L5" s="153" t="s">
        <v>13</v>
      </c>
      <c r="M5" s="154" t="s">
        <v>14</v>
      </c>
      <c r="N5" s="272" t="s">
        <v>9</v>
      </c>
      <c r="O5" s="273" t="s">
        <v>10</v>
      </c>
      <c r="P5" s="274" t="s">
        <v>13</v>
      </c>
      <c r="Q5" s="275" t="s">
        <v>14</v>
      </c>
      <c r="R5" s="155" t="s">
        <v>9</v>
      </c>
      <c r="S5" s="152" t="s">
        <v>10</v>
      </c>
      <c r="T5" s="153" t="s">
        <v>13</v>
      </c>
      <c r="U5" s="156" t="s">
        <v>14</v>
      </c>
      <c r="V5" s="130"/>
      <c r="W5" s="130"/>
      <c r="X5" s="130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3"/>
      <c r="CU5" s="133"/>
      <c r="CV5" s="133"/>
      <c r="CW5" s="133"/>
    </row>
    <row r="6" spans="1:101" ht="17.100000000000001" customHeight="1" x14ac:dyDescent="0.25">
      <c r="A6" s="138" t="s">
        <v>0</v>
      </c>
      <c r="B6" s="118">
        <v>12</v>
      </c>
      <c r="C6" s="119">
        <v>8</v>
      </c>
      <c r="D6" s="185">
        <f>IF(B6=0, "", IF(B6&gt;0, C6/B6))</f>
        <v>0.66666666666666663</v>
      </c>
      <c r="E6" s="186">
        <f>IF(ISBLANK(B6), "", IF(B6&gt;=0, 100%-D6))</f>
        <v>0.33333333333333337</v>
      </c>
      <c r="F6" s="27">
        <v>33</v>
      </c>
      <c r="G6" s="28">
        <v>22</v>
      </c>
      <c r="H6" s="190">
        <f>IF(F6=0, "", IF(F6&gt;0, G6/F6))</f>
        <v>0.66666666666666663</v>
      </c>
      <c r="I6" s="191">
        <f>IF(ISBLANK(F6),"",IF(F6&gt;=0,100%-H6))</f>
        <v>0.33333333333333337</v>
      </c>
      <c r="J6" s="35"/>
      <c r="K6" s="33"/>
      <c r="L6" s="185"/>
      <c r="M6" s="186"/>
      <c r="N6" s="276">
        <v>114</v>
      </c>
      <c r="O6" s="277">
        <v>24</v>
      </c>
      <c r="P6" s="278">
        <f>IF(N6=0, "", IF(N6&gt;0, O6/N6))</f>
        <v>0.21052631578947367</v>
      </c>
      <c r="Q6" s="279">
        <f>IF(ISBLANK(N6), "", IF(N5&gt;=0, 100%-P6))</f>
        <v>0.78947368421052633</v>
      </c>
      <c r="R6" s="35">
        <v>66</v>
      </c>
      <c r="S6" s="33">
        <v>64</v>
      </c>
      <c r="T6" s="185">
        <f>IF(R6=0, "", IF(R6&gt;0, S6/R6))</f>
        <v>0.96969696969696972</v>
      </c>
      <c r="U6" s="196">
        <f>IF(ISBLANK(R6), "", IF(R6&gt;=0, 100%-T6))</f>
        <v>3.0303030303030276E-2</v>
      </c>
    </row>
    <row r="7" spans="1:101" ht="17.100000000000001" customHeight="1" x14ac:dyDescent="0.25">
      <c r="A7" s="139" t="s">
        <v>1</v>
      </c>
      <c r="B7" s="120">
        <v>7</v>
      </c>
      <c r="C7" s="121">
        <v>4</v>
      </c>
      <c r="D7" s="37">
        <f t="shared" ref="D7:D15" si="0">IF(B7=0, "", IF(B7&gt;0, C7/B7))</f>
        <v>0.5714285714285714</v>
      </c>
      <c r="E7" s="187">
        <f t="shared" ref="E7:E15" si="1">IF(ISBLANK(B7), "", IF(B7&gt;=0, 100%-D7))</f>
        <v>0.4285714285714286</v>
      </c>
      <c r="F7" s="29">
        <v>38</v>
      </c>
      <c r="G7" s="30">
        <v>35</v>
      </c>
      <c r="H7" s="192">
        <f t="shared" ref="H7:H15" si="2">IF(F7=0, "", IF(F7&gt;0, G7/F7))</f>
        <v>0.92105263157894735</v>
      </c>
      <c r="I7" s="193">
        <f t="shared" ref="I7:I15" si="3">IF(ISBLANK(F7),"",IF(F7&gt;=0,100%-H7))</f>
        <v>7.8947368421052655E-2</v>
      </c>
      <c r="J7" s="36"/>
      <c r="K7" s="34"/>
      <c r="L7" s="37" t="str">
        <f t="shared" ref="L7:L15" si="4">IF(J7=0, "", IF(J7&gt;0, K7/J7))</f>
        <v/>
      </c>
      <c r="M7" s="187" t="str">
        <f t="shared" ref="M7:M15" si="5">IF(ISBLANK(J7), "", IF(J7&gt;=0, 100%-L7))</f>
        <v/>
      </c>
      <c r="N7" s="280">
        <v>173</v>
      </c>
      <c r="O7" s="281">
        <v>43</v>
      </c>
      <c r="P7" s="282">
        <f t="shared" ref="P7:P15" si="6">IF(N7=0, "", IF(N7&gt;0, O7/N7))</f>
        <v>0.24855491329479767</v>
      </c>
      <c r="Q7" s="283">
        <f t="shared" ref="Q7:Q15" si="7">IF(ISBLANK(N7), "", IF(N6&gt;=0, 100%-P7))</f>
        <v>0.75144508670520227</v>
      </c>
      <c r="R7" s="36">
        <v>68</v>
      </c>
      <c r="S7" s="34">
        <v>61</v>
      </c>
      <c r="T7" s="37">
        <f t="shared" ref="T7:T15" si="8">IF(R7=0, "", IF(R7&gt;0, S7/R7))</f>
        <v>0.8970588235294118</v>
      </c>
      <c r="U7" s="197">
        <f t="shared" ref="U7:U15" si="9">IF(ISBLANK(R7), "", IF(R7&gt;=0, 100%-T7))</f>
        <v>0.1029411764705882</v>
      </c>
    </row>
    <row r="8" spans="1:101" ht="17.100000000000001" customHeight="1" x14ac:dyDescent="0.25">
      <c r="A8" s="139" t="s">
        <v>2</v>
      </c>
      <c r="B8" s="120">
        <v>27</v>
      </c>
      <c r="C8" s="121">
        <v>22</v>
      </c>
      <c r="D8" s="37">
        <f t="shared" si="0"/>
        <v>0.81481481481481477</v>
      </c>
      <c r="E8" s="187">
        <f t="shared" si="1"/>
        <v>0.18518518518518523</v>
      </c>
      <c r="F8" s="29">
        <v>49</v>
      </c>
      <c r="G8" s="30">
        <v>40</v>
      </c>
      <c r="H8" s="192">
        <f t="shared" si="2"/>
        <v>0.81632653061224492</v>
      </c>
      <c r="I8" s="193">
        <f t="shared" si="3"/>
        <v>0.18367346938775508</v>
      </c>
      <c r="J8" s="36">
        <v>11</v>
      </c>
      <c r="K8" s="34">
        <v>8</v>
      </c>
      <c r="L8" s="37">
        <f t="shared" si="4"/>
        <v>0.72727272727272729</v>
      </c>
      <c r="M8" s="187">
        <f t="shared" si="5"/>
        <v>0.27272727272727271</v>
      </c>
      <c r="N8" s="280">
        <v>179</v>
      </c>
      <c r="O8" s="281">
        <v>90</v>
      </c>
      <c r="P8" s="282">
        <f t="shared" si="6"/>
        <v>0.5027932960893855</v>
      </c>
      <c r="Q8" s="283">
        <f t="shared" si="7"/>
        <v>0.4972067039106145</v>
      </c>
      <c r="R8" s="36">
        <v>75</v>
      </c>
      <c r="S8" s="34">
        <v>71</v>
      </c>
      <c r="T8" s="37">
        <f t="shared" si="8"/>
        <v>0.94666666666666666</v>
      </c>
      <c r="U8" s="197">
        <f t="shared" si="9"/>
        <v>5.3333333333333344E-2</v>
      </c>
    </row>
    <row r="9" spans="1:101" ht="17.100000000000001" customHeight="1" x14ac:dyDescent="0.25">
      <c r="A9" s="139" t="s">
        <v>3</v>
      </c>
      <c r="B9" s="120">
        <v>31</v>
      </c>
      <c r="C9" s="121">
        <v>26</v>
      </c>
      <c r="D9" s="37">
        <f t="shared" si="0"/>
        <v>0.83870967741935487</v>
      </c>
      <c r="E9" s="187">
        <f t="shared" si="1"/>
        <v>0.16129032258064513</v>
      </c>
      <c r="F9" s="29">
        <v>51</v>
      </c>
      <c r="G9" s="30">
        <v>22</v>
      </c>
      <c r="H9" s="192">
        <f t="shared" si="2"/>
        <v>0.43137254901960786</v>
      </c>
      <c r="I9" s="193">
        <f t="shared" si="3"/>
        <v>0.56862745098039214</v>
      </c>
      <c r="J9" s="36">
        <v>14</v>
      </c>
      <c r="K9" s="34">
        <v>9</v>
      </c>
      <c r="L9" s="37">
        <f t="shared" si="4"/>
        <v>0.6428571428571429</v>
      </c>
      <c r="M9" s="187">
        <f t="shared" si="5"/>
        <v>0.3571428571428571</v>
      </c>
      <c r="N9" s="280">
        <v>183</v>
      </c>
      <c r="O9" s="281">
        <v>93</v>
      </c>
      <c r="P9" s="282">
        <f t="shared" si="6"/>
        <v>0.50819672131147542</v>
      </c>
      <c r="Q9" s="283">
        <f t="shared" si="7"/>
        <v>0.49180327868852458</v>
      </c>
      <c r="R9" s="36">
        <v>79</v>
      </c>
      <c r="S9" s="34">
        <v>73</v>
      </c>
      <c r="T9" s="37">
        <f t="shared" si="8"/>
        <v>0.92405063291139244</v>
      </c>
      <c r="U9" s="197">
        <f t="shared" si="9"/>
        <v>7.5949367088607556E-2</v>
      </c>
    </row>
    <row r="10" spans="1:101" ht="17.100000000000001" customHeight="1" x14ac:dyDescent="0.25">
      <c r="A10" s="139" t="s">
        <v>4</v>
      </c>
      <c r="B10" s="120">
        <v>33</v>
      </c>
      <c r="C10" s="121">
        <v>29</v>
      </c>
      <c r="D10" s="37">
        <f t="shared" si="0"/>
        <v>0.87878787878787878</v>
      </c>
      <c r="E10" s="187">
        <f t="shared" si="1"/>
        <v>0.12121212121212122</v>
      </c>
      <c r="F10" s="29">
        <v>55</v>
      </c>
      <c r="G10" s="30">
        <v>52</v>
      </c>
      <c r="H10" s="192">
        <f t="shared" si="2"/>
        <v>0.94545454545454544</v>
      </c>
      <c r="I10" s="193">
        <f t="shared" si="3"/>
        <v>5.4545454545454564E-2</v>
      </c>
      <c r="J10" s="36">
        <v>14</v>
      </c>
      <c r="K10" s="34">
        <v>11</v>
      </c>
      <c r="L10" s="37">
        <f t="shared" si="4"/>
        <v>0.7857142857142857</v>
      </c>
      <c r="M10" s="187">
        <f t="shared" si="5"/>
        <v>0.2142857142857143</v>
      </c>
      <c r="N10" s="280">
        <v>184</v>
      </c>
      <c r="O10" s="281">
        <v>98</v>
      </c>
      <c r="P10" s="282">
        <f t="shared" si="6"/>
        <v>0.53260869565217395</v>
      </c>
      <c r="Q10" s="283">
        <f t="shared" si="7"/>
        <v>0.46739130434782605</v>
      </c>
      <c r="R10" s="36">
        <v>80</v>
      </c>
      <c r="S10" s="34">
        <v>76</v>
      </c>
      <c r="T10" s="37">
        <f t="shared" si="8"/>
        <v>0.95</v>
      </c>
      <c r="U10" s="197">
        <f t="shared" si="9"/>
        <v>5.0000000000000044E-2</v>
      </c>
    </row>
    <row r="11" spans="1:101" ht="17.100000000000001" customHeight="1" x14ac:dyDescent="0.25">
      <c r="A11" s="139" t="s">
        <v>5</v>
      </c>
      <c r="B11" s="120">
        <v>33</v>
      </c>
      <c r="C11" s="121">
        <v>31</v>
      </c>
      <c r="D11" s="37">
        <f t="shared" si="0"/>
        <v>0.93939393939393945</v>
      </c>
      <c r="E11" s="187">
        <f t="shared" si="1"/>
        <v>6.0606060606060552E-2</v>
      </c>
      <c r="F11" s="29">
        <v>55</v>
      </c>
      <c r="G11" s="30">
        <v>23</v>
      </c>
      <c r="H11" s="192">
        <f t="shared" si="2"/>
        <v>0.41818181818181815</v>
      </c>
      <c r="I11" s="193">
        <f t="shared" si="3"/>
        <v>0.58181818181818179</v>
      </c>
      <c r="J11" s="36">
        <v>16</v>
      </c>
      <c r="K11" s="34">
        <v>11</v>
      </c>
      <c r="L11" s="37">
        <f t="shared" si="4"/>
        <v>0.6875</v>
      </c>
      <c r="M11" s="187">
        <f t="shared" si="5"/>
        <v>0.3125</v>
      </c>
      <c r="N11" s="280">
        <v>176</v>
      </c>
      <c r="O11" s="281">
        <v>103</v>
      </c>
      <c r="P11" s="282">
        <f t="shared" si="6"/>
        <v>0.58522727272727271</v>
      </c>
      <c r="Q11" s="283">
        <f t="shared" si="7"/>
        <v>0.41477272727272729</v>
      </c>
      <c r="R11" s="36">
        <v>83</v>
      </c>
      <c r="S11" s="34">
        <v>80</v>
      </c>
      <c r="T11" s="37">
        <f t="shared" si="8"/>
        <v>0.96385542168674698</v>
      </c>
      <c r="U11" s="197">
        <f t="shared" si="9"/>
        <v>3.6144578313253017E-2</v>
      </c>
    </row>
    <row r="12" spans="1:101" ht="17.100000000000001" customHeight="1" x14ac:dyDescent="0.25">
      <c r="A12" s="139" t="s">
        <v>6</v>
      </c>
      <c r="B12" s="120">
        <v>25</v>
      </c>
      <c r="C12" s="121">
        <v>22</v>
      </c>
      <c r="D12" s="37">
        <f t="shared" si="0"/>
        <v>0.88</v>
      </c>
      <c r="E12" s="187">
        <f t="shared" si="1"/>
        <v>0.12</v>
      </c>
      <c r="F12" s="29">
        <v>55</v>
      </c>
      <c r="G12" s="30">
        <v>51</v>
      </c>
      <c r="H12" s="192">
        <f t="shared" si="2"/>
        <v>0.92727272727272725</v>
      </c>
      <c r="I12" s="193">
        <f t="shared" si="3"/>
        <v>7.2727272727272751E-2</v>
      </c>
      <c r="J12" s="36">
        <v>17</v>
      </c>
      <c r="K12" s="34">
        <v>14</v>
      </c>
      <c r="L12" s="37">
        <f t="shared" si="4"/>
        <v>0.82352941176470584</v>
      </c>
      <c r="M12" s="187">
        <f t="shared" si="5"/>
        <v>0.17647058823529416</v>
      </c>
      <c r="N12" s="280">
        <v>189</v>
      </c>
      <c r="O12" s="281">
        <v>107</v>
      </c>
      <c r="P12" s="282">
        <f t="shared" si="6"/>
        <v>0.56613756613756616</v>
      </c>
      <c r="Q12" s="283">
        <f t="shared" si="7"/>
        <v>0.43386243386243384</v>
      </c>
      <c r="R12" s="36">
        <v>83</v>
      </c>
      <c r="S12" s="34">
        <v>80</v>
      </c>
      <c r="T12" s="37">
        <f t="shared" si="8"/>
        <v>0.96385542168674698</v>
      </c>
      <c r="U12" s="197">
        <f t="shared" si="9"/>
        <v>3.6144578313253017E-2</v>
      </c>
    </row>
    <row r="13" spans="1:101" ht="17.100000000000001" customHeight="1" x14ac:dyDescent="0.25">
      <c r="A13" s="139" t="s">
        <v>7</v>
      </c>
      <c r="B13" s="120">
        <v>35</v>
      </c>
      <c r="C13" s="121">
        <v>30</v>
      </c>
      <c r="D13" s="37">
        <f t="shared" si="0"/>
        <v>0.8571428571428571</v>
      </c>
      <c r="E13" s="187">
        <f t="shared" si="1"/>
        <v>0.1428571428571429</v>
      </c>
      <c r="F13" s="29">
        <v>49</v>
      </c>
      <c r="G13" s="30">
        <v>44</v>
      </c>
      <c r="H13" s="192">
        <f t="shared" si="2"/>
        <v>0.89795918367346939</v>
      </c>
      <c r="I13" s="193">
        <f t="shared" si="3"/>
        <v>0.10204081632653061</v>
      </c>
      <c r="J13" s="36">
        <v>17</v>
      </c>
      <c r="K13" s="34">
        <v>16</v>
      </c>
      <c r="L13" s="37">
        <f t="shared" si="4"/>
        <v>0.94117647058823528</v>
      </c>
      <c r="M13" s="187">
        <f t="shared" si="5"/>
        <v>5.8823529411764719E-2</v>
      </c>
      <c r="N13" s="280">
        <v>193</v>
      </c>
      <c r="O13" s="281">
        <v>111</v>
      </c>
      <c r="P13" s="282">
        <f t="shared" si="6"/>
        <v>0.57512953367875652</v>
      </c>
      <c r="Q13" s="283">
        <f t="shared" si="7"/>
        <v>0.42487046632124348</v>
      </c>
      <c r="R13" s="36">
        <v>83</v>
      </c>
      <c r="S13" s="34">
        <v>82</v>
      </c>
      <c r="T13" s="37">
        <f t="shared" si="8"/>
        <v>0.98795180722891562</v>
      </c>
      <c r="U13" s="197">
        <f t="shared" si="9"/>
        <v>1.2048192771084376E-2</v>
      </c>
    </row>
    <row r="14" spans="1:101" ht="17.100000000000001" customHeight="1" x14ac:dyDescent="0.25">
      <c r="A14" s="140" t="s">
        <v>8</v>
      </c>
      <c r="B14" s="120">
        <v>27</v>
      </c>
      <c r="C14" s="121">
        <v>21</v>
      </c>
      <c r="D14" s="37">
        <f t="shared" si="0"/>
        <v>0.77777777777777779</v>
      </c>
      <c r="E14" s="187">
        <f t="shared" si="1"/>
        <v>0.22222222222222221</v>
      </c>
      <c r="F14" s="29">
        <v>45</v>
      </c>
      <c r="G14" s="30">
        <v>39</v>
      </c>
      <c r="H14" s="192">
        <f t="shared" si="2"/>
        <v>0.8666666666666667</v>
      </c>
      <c r="I14" s="193">
        <f t="shared" si="3"/>
        <v>0.1333333333333333</v>
      </c>
      <c r="J14" s="36">
        <v>15</v>
      </c>
      <c r="K14" s="34">
        <v>11</v>
      </c>
      <c r="L14" s="37">
        <f t="shared" si="4"/>
        <v>0.73333333333333328</v>
      </c>
      <c r="M14" s="187">
        <f t="shared" si="5"/>
        <v>0.26666666666666672</v>
      </c>
      <c r="N14" s="280">
        <v>181</v>
      </c>
      <c r="O14" s="281">
        <v>119</v>
      </c>
      <c r="P14" s="282">
        <f t="shared" si="6"/>
        <v>0.65745856353591159</v>
      </c>
      <c r="Q14" s="283">
        <f t="shared" si="7"/>
        <v>0.34254143646408841</v>
      </c>
      <c r="R14" s="36">
        <v>75</v>
      </c>
      <c r="S14" s="34">
        <v>70</v>
      </c>
      <c r="T14" s="37">
        <f t="shared" si="8"/>
        <v>0.93333333333333335</v>
      </c>
      <c r="U14" s="197">
        <f t="shared" si="9"/>
        <v>6.6666666666666652E-2</v>
      </c>
    </row>
    <row r="15" spans="1:101" ht="17.100000000000001" customHeight="1" thickBot="1" x14ac:dyDescent="0.3">
      <c r="A15" s="141" t="s">
        <v>28</v>
      </c>
      <c r="B15" s="122">
        <v>27</v>
      </c>
      <c r="C15" s="123">
        <v>24</v>
      </c>
      <c r="D15" s="188">
        <f t="shared" si="0"/>
        <v>0.88888888888888884</v>
      </c>
      <c r="E15" s="189">
        <f t="shared" si="1"/>
        <v>0.11111111111111116</v>
      </c>
      <c r="F15" s="31">
        <v>40</v>
      </c>
      <c r="G15" s="32">
        <v>37</v>
      </c>
      <c r="H15" s="194">
        <f t="shared" si="2"/>
        <v>0.92500000000000004</v>
      </c>
      <c r="I15" s="195">
        <f t="shared" si="3"/>
        <v>7.4999999999999956E-2</v>
      </c>
      <c r="J15" s="25">
        <v>12</v>
      </c>
      <c r="K15" s="26">
        <v>11</v>
      </c>
      <c r="L15" s="188">
        <f t="shared" si="4"/>
        <v>0.91666666666666663</v>
      </c>
      <c r="M15" s="189">
        <f t="shared" si="5"/>
        <v>8.333333333333337E-2</v>
      </c>
      <c r="N15" s="284">
        <v>170</v>
      </c>
      <c r="O15" s="285">
        <v>103</v>
      </c>
      <c r="P15" s="286">
        <f t="shared" si="6"/>
        <v>0.60588235294117643</v>
      </c>
      <c r="Q15" s="287">
        <f t="shared" si="7"/>
        <v>0.39411764705882357</v>
      </c>
      <c r="R15" s="25">
        <v>74</v>
      </c>
      <c r="S15" s="26">
        <v>72</v>
      </c>
      <c r="T15" s="188">
        <f t="shared" si="8"/>
        <v>0.97297297297297303</v>
      </c>
      <c r="U15" s="198">
        <f t="shared" si="9"/>
        <v>2.7027027027026973E-2</v>
      </c>
    </row>
    <row r="16" spans="1:101" s="133" customFormat="1" ht="4.3499999999999996" customHeight="1" x14ac:dyDescent="0.25">
      <c r="D16" s="158"/>
      <c r="E16" s="159"/>
      <c r="H16" s="160"/>
      <c r="I16" s="161"/>
      <c r="L16" s="158"/>
      <c r="M16" s="159"/>
      <c r="P16" s="160"/>
      <c r="Q16" s="161"/>
      <c r="T16" s="158"/>
      <c r="U16" s="161"/>
      <c r="X16" s="160"/>
      <c r="Y16" s="162"/>
      <c r="Z16" s="132"/>
      <c r="AA16" s="132"/>
      <c r="AB16" s="163"/>
      <c r="AC16" s="162"/>
      <c r="AD16" s="132"/>
      <c r="AE16" s="132"/>
      <c r="AF16" s="164"/>
      <c r="AG16" s="162"/>
      <c r="AH16" s="132"/>
      <c r="AI16" s="132"/>
      <c r="AJ16" s="163"/>
      <c r="AK16" s="162"/>
      <c r="AL16" s="132"/>
      <c r="AM16" s="132"/>
      <c r="AN16" s="164"/>
      <c r="AO16" s="16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</row>
    <row r="17" spans="1:101" s="142" customFormat="1" ht="15.75" thickBot="1" x14ac:dyDescent="0.3">
      <c r="V17" s="165"/>
      <c r="W17" s="165"/>
      <c r="X17" s="165"/>
      <c r="Y17" s="166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</row>
    <row r="18" spans="1:101" s="16" customFormat="1" ht="41.45" customHeight="1" thickBot="1" x14ac:dyDescent="0.3">
      <c r="A18" s="136" t="s">
        <v>12</v>
      </c>
      <c r="B18" s="228" t="s">
        <v>35</v>
      </c>
      <c r="C18" s="229"/>
      <c r="D18" s="229"/>
      <c r="E18" s="230"/>
      <c r="F18" s="231" t="s">
        <v>61</v>
      </c>
      <c r="G18" s="232"/>
      <c r="H18" s="232"/>
      <c r="I18" s="233"/>
      <c r="J18" s="228" t="s">
        <v>36</v>
      </c>
      <c r="K18" s="229"/>
      <c r="L18" s="229"/>
      <c r="M18" s="230"/>
      <c r="N18" s="231" t="s">
        <v>37</v>
      </c>
      <c r="O18" s="232"/>
      <c r="P18" s="232"/>
      <c r="Q18" s="233"/>
      <c r="R18" s="228" t="s">
        <v>23</v>
      </c>
      <c r="S18" s="229"/>
      <c r="T18" s="229"/>
      <c r="U18" s="230"/>
      <c r="V18" s="13"/>
      <c r="W18" s="13"/>
      <c r="X18" s="13"/>
      <c r="Y18" s="48"/>
      <c r="Z18" s="48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</row>
    <row r="19" spans="1:101" s="174" customFormat="1" ht="126.6" customHeight="1" thickBot="1" x14ac:dyDescent="0.3">
      <c r="A19" s="137" t="s">
        <v>19</v>
      </c>
      <c r="B19" s="147" t="s">
        <v>9</v>
      </c>
      <c r="C19" s="168" t="s">
        <v>10</v>
      </c>
      <c r="D19" s="149" t="s">
        <v>13</v>
      </c>
      <c r="E19" s="150" t="s">
        <v>14</v>
      </c>
      <c r="F19" s="155" t="s">
        <v>9</v>
      </c>
      <c r="G19" s="152" t="s">
        <v>10</v>
      </c>
      <c r="H19" s="153" t="s">
        <v>13</v>
      </c>
      <c r="I19" s="156" t="s">
        <v>14</v>
      </c>
      <c r="J19" s="147" t="s">
        <v>9</v>
      </c>
      <c r="K19" s="168" t="s">
        <v>10</v>
      </c>
      <c r="L19" s="149" t="s">
        <v>13</v>
      </c>
      <c r="M19" s="150" t="s">
        <v>14</v>
      </c>
      <c r="N19" s="155" t="s">
        <v>9</v>
      </c>
      <c r="O19" s="152" t="s">
        <v>10</v>
      </c>
      <c r="P19" s="153" t="s">
        <v>13</v>
      </c>
      <c r="Q19" s="156" t="s">
        <v>14</v>
      </c>
      <c r="R19" s="147" t="s">
        <v>9</v>
      </c>
      <c r="S19" s="168" t="s">
        <v>10</v>
      </c>
      <c r="T19" s="149" t="s">
        <v>13</v>
      </c>
      <c r="U19" s="150" t="s">
        <v>14</v>
      </c>
      <c r="V19" s="169"/>
      <c r="W19" s="169"/>
      <c r="X19" s="169"/>
      <c r="Y19" s="170"/>
      <c r="Z19" s="170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3"/>
      <c r="CU19" s="173"/>
      <c r="CV19" s="173"/>
      <c r="CW19" s="173"/>
    </row>
    <row r="20" spans="1:101" s="15" customFormat="1" ht="20.100000000000001" customHeight="1" x14ac:dyDescent="0.25">
      <c r="A20" s="138" t="s">
        <v>0</v>
      </c>
      <c r="B20" s="27">
        <v>6</v>
      </c>
      <c r="C20" s="28">
        <v>2</v>
      </c>
      <c r="D20" s="190">
        <f>IF(B20=0, "", IF(B20&gt;0, C20/B20))</f>
        <v>0.33333333333333331</v>
      </c>
      <c r="E20" s="199">
        <f>IF(ISBLANK(B20), "", IF(B20&gt;=0, 100%-D20))</f>
        <v>0.66666666666666674</v>
      </c>
      <c r="F20" s="35"/>
      <c r="G20" s="33"/>
      <c r="H20" s="185" t="str">
        <f>IF(F20=0, "", IF(F20&gt;0, G20/F20))</f>
        <v/>
      </c>
      <c r="I20" s="196" t="str">
        <f>IF(ISBLANK(F20), "", IF(F20&gt;=0, 100%-H20))</f>
        <v/>
      </c>
      <c r="J20" s="27">
        <v>89</v>
      </c>
      <c r="K20" s="28">
        <v>74</v>
      </c>
      <c r="L20" s="190">
        <f>IF(J20=0, "", IF(J20&gt;0, K20/J20))</f>
        <v>0.8314606741573034</v>
      </c>
      <c r="M20" s="199">
        <f>IF(ISBLANK(J20), "", IF(J20&gt;=0, 100%-L20))</f>
        <v>0.1685393258426966</v>
      </c>
      <c r="N20" s="35"/>
      <c r="O20" s="33"/>
      <c r="P20" s="185" t="str">
        <f>IF(N20=0, "", IF(N20&gt;0, O20/N20))</f>
        <v/>
      </c>
      <c r="Q20" s="196" t="str">
        <f>IF(ISBLANK(N20), "", IF(N20&gt;=0, 100%-P20))</f>
        <v/>
      </c>
      <c r="R20" s="27"/>
      <c r="S20" s="28"/>
      <c r="T20" s="202" t="str">
        <f>IF(R20=0, "", IF(R20&gt;0, S20/R20))</f>
        <v/>
      </c>
      <c r="U20" s="203" t="str">
        <f>IF(ISBLANK(R20), "", IF(R20&gt;=0, 100%-T20))</f>
        <v/>
      </c>
      <c r="V20" s="14"/>
      <c r="W20" s="14"/>
      <c r="X20" s="14"/>
      <c r="Y20" s="47"/>
      <c r="Z20" s="47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16"/>
      <c r="CU20" s="16"/>
      <c r="CV20" s="16"/>
      <c r="CW20" s="16"/>
    </row>
    <row r="21" spans="1:101" s="21" customFormat="1" ht="20.100000000000001" customHeight="1" x14ac:dyDescent="0.25">
      <c r="A21" s="139" t="s">
        <v>1</v>
      </c>
      <c r="B21" s="29">
        <v>6</v>
      </c>
      <c r="C21" s="30">
        <v>4</v>
      </c>
      <c r="D21" s="192">
        <f t="shared" ref="D21:D29" si="10">IF(B21=0, "", IF(B21&gt;0, C21/B21))</f>
        <v>0.66666666666666663</v>
      </c>
      <c r="E21" s="200">
        <f t="shared" ref="E21:E29" si="11">IF(ISBLANK(B21), "", IF(B21&gt;=0, 100%-D21))</f>
        <v>0.33333333333333337</v>
      </c>
      <c r="F21" s="36"/>
      <c r="G21" s="34"/>
      <c r="H21" s="37" t="str">
        <f t="shared" ref="H21:H29" si="12">IF(F21=0, "", IF(F21&gt;0, G21/F21))</f>
        <v/>
      </c>
      <c r="I21" s="197" t="str">
        <f t="shared" ref="I21:I29" si="13">IF(ISBLANK(F21), "", IF(F21&gt;=0, 100%-H21))</f>
        <v/>
      </c>
      <c r="J21" s="29">
        <v>96</v>
      </c>
      <c r="K21" s="30">
        <v>83</v>
      </c>
      <c r="L21" s="192">
        <f t="shared" ref="L21:L29" si="14">IF(J21=0, "", IF(J21&gt;0, K21/J21))</f>
        <v>0.86458333333333337</v>
      </c>
      <c r="M21" s="200">
        <f t="shared" ref="M21:M29" si="15">IF(ISBLANK(J21), "", IF(J21&gt;=0, 100%-L21))</f>
        <v>0.13541666666666663</v>
      </c>
      <c r="N21" s="36"/>
      <c r="O21" s="34"/>
      <c r="P21" s="37" t="str">
        <f t="shared" ref="P21:P29" si="16">IF(N21=0, "", IF(N21&gt;0, O21/N21))</f>
        <v/>
      </c>
      <c r="Q21" s="197" t="str">
        <f t="shared" ref="Q21:Q29" si="17">IF(ISBLANK(N21), "", IF(N21&gt;=0, 100%-P21))</f>
        <v/>
      </c>
      <c r="R21" s="29"/>
      <c r="S21" s="30"/>
      <c r="T21" s="204" t="str">
        <f t="shared" ref="T21:T29" si="18">IF(R21=0, "", IF(R21&gt;0, S21/R21))</f>
        <v/>
      </c>
      <c r="U21" s="205" t="str">
        <f t="shared" ref="U21:U29" si="19">IF(ISBLANK(R21), "", IF(R21&gt;=0, 100%-T21))</f>
        <v/>
      </c>
      <c r="V21" s="20"/>
      <c r="W21" s="20"/>
      <c r="X21" s="20"/>
      <c r="Y21" s="53"/>
      <c r="Z21" s="5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22"/>
      <c r="CU21" s="22"/>
      <c r="CV21" s="22"/>
      <c r="CW21" s="22"/>
    </row>
    <row r="22" spans="1:101" s="15" customFormat="1" ht="20.100000000000001" customHeight="1" x14ac:dyDescent="0.25">
      <c r="A22" s="139" t="s">
        <v>2</v>
      </c>
      <c r="B22" s="29">
        <v>6</v>
      </c>
      <c r="C22" s="30">
        <v>5</v>
      </c>
      <c r="D22" s="192">
        <f t="shared" si="10"/>
        <v>0.83333333333333337</v>
      </c>
      <c r="E22" s="200">
        <f t="shared" si="11"/>
        <v>0.16666666666666663</v>
      </c>
      <c r="F22" s="36">
        <v>7</v>
      </c>
      <c r="G22" s="34">
        <v>5</v>
      </c>
      <c r="H22" s="37">
        <f t="shared" si="12"/>
        <v>0.7142857142857143</v>
      </c>
      <c r="I22" s="197">
        <f t="shared" si="13"/>
        <v>0.2857142857142857</v>
      </c>
      <c r="J22" s="29">
        <v>99</v>
      </c>
      <c r="K22" s="30">
        <v>86</v>
      </c>
      <c r="L22" s="192">
        <f t="shared" si="14"/>
        <v>0.86868686868686873</v>
      </c>
      <c r="M22" s="200">
        <f t="shared" si="15"/>
        <v>0.13131313131313127</v>
      </c>
      <c r="N22" s="36"/>
      <c r="O22" s="34"/>
      <c r="P22" s="37" t="str">
        <f t="shared" si="16"/>
        <v/>
      </c>
      <c r="Q22" s="197" t="str">
        <f t="shared" si="17"/>
        <v/>
      </c>
      <c r="R22" s="29"/>
      <c r="S22" s="30"/>
      <c r="T22" s="204" t="str">
        <f t="shared" si="18"/>
        <v/>
      </c>
      <c r="U22" s="205" t="str">
        <f t="shared" si="19"/>
        <v/>
      </c>
      <c r="V22" s="14"/>
      <c r="W22" s="14"/>
      <c r="X22" s="14"/>
      <c r="Y22" s="47"/>
      <c r="Z22" s="47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16"/>
      <c r="CU22" s="16"/>
      <c r="CV22" s="16"/>
      <c r="CW22" s="16"/>
    </row>
    <row r="23" spans="1:101" s="21" customFormat="1" ht="20.100000000000001" customHeight="1" x14ac:dyDescent="0.25">
      <c r="A23" s="139" t="s">
        <v>3</v>
      </c>
      <c r="B23" s="29">
        <v>8</v>
      </c>
      <c r="C23" s="30">
        <v>3</v>
      </c>
      <c r="D23" s="192">
        <f t="shared" si="10"/>
        <v>0.375</v>
      </c>
      <c r="E23" s="200">
        <f t="shared" si="11"/>
        <v>0.625</v>
      </c>
      <c r="F23" s="36">
        <v>7</v>
      </c>
      <c r="G23" s="34">
        <v>6</v>
      </c>
      <c r="H23" s="37">
        <f t="shared" si="12"/>
        <v>0.8571428571428571</v>
      </c>
      <c r="I23" s="197">
        <f t="shared" si="13"/>
        <v>0.1428571428571429</v>
      </c>
      <c r="J23" s="29">
        <v>105</v>
      </c>
      <c r="K23" s="30">
        <v>93</v>
      </c>
      <c r="L23" s="192">
        <f t="shared" si="14"/>
        <v>0.88571428571428568</v>
      </c>
      <c r="M23" s="200">
        <f t="shared" si="15"/>
        <v>0.11428571428571432</v>
      </c>
      <c r="N23" s="36"/>
      <c r="O23" s="34"/>
      <c r="P23" s="37" t="str">
        <f t="shared" si="16"/>
        <v/>
      </c>
      <c r="Q23" s="197" t="str">
        <f t="shared" si="17"/>
        <v/>
      </c>
      <c r="R23" s="29"/>
      <c r="S23" s="30"/>
      <c r="T23" s="204" t="str">
        <f t="shared" si="18"/>
        <v/>
      </c>
      <c r="U23" s="205" t="str">
        <f t="shared" si="19"/>
        <v/>
      </c>
      <c r="V23" s="20"/>
      <c r="W23" s="20"/>
      <c r="X23" s="20"/>
      <c r="Y23" s="53"/>
      <c r="Z23" s="5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22"/>
      <c r="CU23" s="22"/>
      <c r="CV23" s="22"/>
      <c r="CW23" s="22"/>
    </row>
    <row r="24" spans="1:101" s="15" customFormat="1" ht="20.100000000000001" customHeight="1" x14ac:dyDescent="0.25">
      <c r="A24" s="139" t="s">
        <v>4</v>
      </c>
      <c r="B24" s="29">
        <v>8</v>
      </c>
      <c r="C24" s="30">
        <v>4</v>
      </c>
      <c r="D24" s="192">
        <f t="shared" si="10"/>
        <v>0.5</v>
      </c>
      <c r="E24" s="200">
        <f t="shared" si="11"/>
        <v>0.5</v>
      </c>
      <c r="F24" s="36">
        <v>9</v>
      </c>
      <c r="G24" s="34">
        <v>3</v>
      </c>
      <c r="H24" s="37">
        <f t="shared" si="12"/>
        <v>0.33333333333333331</v>
      </c>
      <c r="I24" s="197">
        <f t="shared" si="13"/>
        <v>0.66666666666666674</v>
      </c>
      <c r="J24" s="29">
        <v>118</v>
      </c>
      <c r="K24" s="30">
        <v>104</v>
      </c>
      <c r="L24" s="192">
        <f t="shared" si="14"/>
        <v>0.88135593220338981</v>
      </c>
      <c r="M24" s="200">
        <f t="shared" si="15"/>
        <v>0.11864406779661019</v>
      </c>
      <c r="N24" s="36">
        <v>18</v>
      </c>
      <c r="O24" s="34">
        <v>14</v>
      </c>
      <c r="P24" s="37">
        <f t="shared" si="16"/>
        <v>0.77777777777777779</v>
      </c>
      <c r="Q24" s="197">
        <f t="shared" si="17"/>
        <v>0.22222222222222221</v>
      </c>
      <c r="R24" s="29"/>
      <c r="S24" s="30"/>
      <c r="T24" s="204" t="str">
        <f t="shared" si="18"/>
        <v/>
      </c>
      <c r="U24" s="205" t="str">
        <f t="shared" si="19"/>
        <v/>
      </c>
      <c r="V24" s="14"/>
      <c r="W24" s="14"/>
      <c r="X24" s="14"/>
      <c r="Y24" s="47"/>
      <c r="Z24" s="47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16"/>
      <c r="CU24" s="16"/>
      <c r="CV24" s="16"/>
      <c r="CW24" s="16"/>
    </row>
    <row r="25" spans="1:101" s="21" customFormat="1" ht="20.100000000000001" customHeight="1" x14ac:dyDescent="0.25">
      <c r="A25" s="139" t="s">
        <v>5</v>
      </c>
      <c r="B25" s="29">
        <v>8</v>
      </c>
      <c r="C25" s="30">
        <v>6</v>
      </c>
      <c r="D25" s="192">
        <f t="shared" si="10"/>
        <v>0.75</v>
      </c>
      <c r="E25" s="200">
        <f t="shared" si="11"/>
        <v>0.25</v>
      </c>
      <c r="F25" s="36">
        <v>9</v>
      </c>
      <c r="G25" s="34">
        <v>4</v>
      </c>
      <c r="H25" s="37">
        <f t="shared" si="12"/>
        <v>0.44444444444444442</v>
      </c>
      <c r="I25" s="197">
        <f t="shared" si="13"/>
        <v>0.55555555555555558</v>
      </c>
      <c r="J25" s="29">
        <v>125</v>
      </c>
      <c r="K25" s="30">
        <v>105</v>
      </c>
      <c r="L25" s="192">
        <f t="shared" si="14"/>
        <v>0.84</v>
      </c>
      <c r="M25" s="200">
        <f t="shared" si="15"/>
        <v>0.16000000000000003</v>
      </c>
      <c r="N25" s="36">
        <v>22</v>
      </c>
      <c r="O25" s="34">
        <v>17</v>
      </c>
      <c r="P25" s="37">
        <f t="shared" si="16"/>
        <v>0.77272727272727271</v>
      </c>
      <c r="Q25" s="197">
        <f t="shared" si="17"/>
        <v>0.22727272727272729</v>
      </c>
      <c r="R25" s="29"/>
      <c r="S25" s="30"/>
      <c r="T25" s="204" t="str">
        <f t="shared" si="18"/>
        <v/>
      </c>
      <c r="U25" s="205" t="str">
        <f t="shared" si="19"/>
        <v/>
      </c>
      <c r="V25" s="20"/>
      <c r="W25" s="20"/>
      <c r="X25" s="20"/>
      <c r="Y25" s="53"/>
      <c r="Z25" s="53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22"/>
      <c r="CU25" s="22"/>
      <c r="CV25" s="22"/>
      <c r="CW25" s="22"/>
    </row>
    <row r="26" spans="1:101" s="15" customFormat="1" ht="20.100000000000001" customHeight="1" x14ac:dyDescent="0.25">
      <c r="A26" s="139" t="s">
        <v>6</v>
      </c>
      <c r="B26" s="29">
        <v>10</v>
      </c>
      <c r="C26" s="30">
        <v>4</v>
      </c>
      <c r="D26" s="192">
        <f t="shared" si="10"/>
        <v>0.4</v>
      </c>
      <c r="E26" s="200">
        <f t="shared" si="11"/>
        <v>0.6</v>
      </c>
      <c r="F26" s="36">
        <v>9</v>
      </c>
      <c r="G26" s="34">
        <v>7</v>
      </c>
      <c r="H26" s="37">
        <f t="shared" si="12"/>
        <v>0.77777777777777779</v>
      </c>
      <c r="I26" s="197">
        <f t="shared" si="13"/>
        <v>0.22222222222222221</v>
      </c>
      <c r="J26" s="29">
        <v>134</v>
      </c>
      <c r="K26" s="30">
        <v>111</v>
      </c>
      <c r="L26" s="192">
        <f t="shared" si="14"/>
        <v>0.82835820895522383</v>
      </c>
      <c r="M26" s="200">
        <f t="shared" si="15"/>
        <v>0.17164179104477617</v>
      </c>
      <c r="N26" s="36">
        <v>18</v>
      </c>
      <c r="O26" s="34">
        <v>14</v>
      </c>
      <c r="P26" s="37">
        <f t="shared" si="16"/>
        <v>0.77777777777777779</v>
      </c>
      <c r="Q26" s="197">
        <f t="shared" si="17"/>
        <v>0.22222222222222221</v>
      </c>
      <c r="R26" s="29">
        <v>27</v>
      </c>
      <c r="S26" s="30">
        <v>17</v>
      </c>
      <c r="T26" s="204">
        <f t="shared" si="18"/>
        <v>0.62962962962962965</v>
      </c>
      <c r="U26" s="205">
        <f t="shared" si="19"/>
        <v>0.37037037037037035</v>
      </c>
      <c r="V26" s="14"/>
      <c r="W26" s="14"/>
      <c r="X26" s="14"/>
      <c r="Y26" s="47"/>
      <c r="Z26" s="4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16"/>
      <c r="CU26" s="16"/>
      <c r="CV26" s="16"/>
      <c r="CW26" s="16"/>
    </row>
    <row r="27" spans="1:101" s="21" customFormat="1" ht="20.100000000000001" customHeight="1" x14ac:dyDescent="0.25">
      <c r="A27" s="139" t="s">
        <v>7</v>
      </c>
      <c r="B27" s="29">
        <v>10</v>
      </c>
      <c r="C27" s="30">
        <v>7</v>
      </c>
      <c r="D27" s="192">
        <f t="shared" si="10"/>
        <v>0.7</v>
      </c>
      <c r="E27" s="200">
        <f t="shared" si="11"/>
        <v>0.30000000000000004</v>
      </c>
      <c r="F27" s="36">
        <v>5</v>
      </c>
      <c r="G27" s="34">
        <v>2</v>
      </c>
      <c r="H27" s="37">
        <f t="shared" si="12"/>
        <v>0.4</v>
      </c>
      <c r="I27" s="197">
        <f t="shared" si="13"/>
        <v>0.6</v>
      </c>
      <c r="J27" s="29">
        <v>155</v>
      </c>
      <c r="K27" s="30">
        <v>119</v>
      </c>
      <c r="L27" s="192">
        <f t="shared" si="14"/>
        <v>0.76774193548387093</v>
      </c>
      <c r="M27" s="200">
        <f t="shared" si="15"/>
        <v>0.23225806451612907</v>
      </c>
      <c r="N27" s="36">
        <v>15</v>
      </c>
      <c r="O27" s="34">
        <v>10</v>
      </c>
      <c r="P27" s="37">
        <f t="shared" si="16"/>
        <v>0.66666666666666663</v>
      </c>
      <c r="Q27" s="197">
        <f t="shared" si="17"/>
        <v>0.33333333333333337</v>
      </c>
      <c r="R27" s="29">
        <v>34</v>
      </c>
      <c r="S27" s="30">
        <v>18</v>
      </c>
      <c r="T27" s="204">
        <f t="shared" si="18"/>
        <v>0.52941176470588236</v>
      </c>
      <c r="U27" s="205">
        <f t="shared" si="19"/>
        <v>0.47058823529411764</v>
      </c>
      <c r="V27" s="20"/>
      <c r="W27" s="20"/>
      <c r="X27" s="20"/>
      <c r="Y27" s="53"/>
      <c r="Z27" s="53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22"/>
      <c r="CU27" s="22"/>
      <c r="CV27" s="22"/>
      <c r="CW27" s="22"/>
    </row>
    <row r="28" spans="1:101" s="15" customFormat="1" ht="20.100000000000001" customHeight="1" x14ac:dyDescent="0.25">
      <c r="A28" s="140" t="s">
        <v>8</v>
      </c>
      <c r="B28" s="29">
        <v>10</v>
      </c>
      <c r="C28" s="30">
        <v>9</v>
      </c>
      <c r="D28" s="192">
        <f t="shared" si="10"/>
        <v>0.9</v>
      </c>
      <c r="E28" s="200">
        <f t="shared" si="11"/>
        <v>9.9999999999999978E-2</v>
      </c>
      <c r="F28" s="36">
        <v>5</v>
      </c>
      <c r="G28" s="34">
        <v>2</v>
      </c>
      <c r="H28" s="37">
        <f t="shared" si="12"/>
        <v>0.4</v>
      </c>
      <c r="I28" s="197">
        <f t="shared" si="13"/>
        <v>0.6</v>
      </c>
      <c r="J28" s="29">
        <v>141</v>
      </c>
      <c r="K28" s="30">
        <v>132</v>
      </c>
      <c r="L28" s="192">
        <f t="shared" si="14"/>
        <v>0.93617021276595747</v>
      </c>
      <c r="M28" s="200">
        <f t="shared" si="15"/>
        <v>6.3829787234042534E-2</v>
      </c>
      <c r="N28" s="36">
        <v>7</v>
      </c>
      <c r="O28" s="34">
        <v>4</v>
      </c>
      <c r="P28" s="37">
        <f t="shared" si="16"/>
        <v>0.5714285714285714</v>
      </c>
      <c r="Q28" s="197">
        <f t="shared" si="17"/>
        <v>0.4285714285714286</v>
      </c>
      <c r="R28" s="29">
        <v>48</v>
      </c>
      <c r="S28" s="30">
        <v>22</v>
      </c>
      <c r="T28" s="204">
        <f t="shared" si="18"/>
        <v>0.45833333333333331</v>
      </c>
      <c r="U28" s="205">
        <f t="shared" si="19"/>
        <v>0.54166666666666674</v>
      </c>
      <c r="V28" s="14"/>
      <c r="W28" s="14"/>
      <c r="X28" s="14"/>
      <c r="Y28" s="47"/>
      <c r="Z28" s="47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16"/>
      <c r="CU28" s="16"/>
      <c r="CV28" s="16"/>
      <c r="CW28" s="16"/>
    </row>
    <row r="29" spans="1:101" s="21" customFormat="1" ht="20.100000000000001" customHeight="1" thickBot="1" x14ac:dyDescent="0.3">
      <c r="A29" s="141" t="s">
        <v>28</v>
      </c>
      <c r="B29" s="31"/>
      <c r="C29" s="32"/>
      <c r="D29" s="194" t="str">
        <f t="shared" si="10"/>
        <v/>
      </c>
      <c r="E29" s="201" t="str">
        <f t="shared" si="11"/>
        <v/>
      </c>
      <c r="F29" s="25">
        <v>5</v>
      </c>
      <c r="G29" s="26">
        <v>4</v>
      </c>
      <c r="H29" s="188">
        <f t="shared" si="12"/>
        <v>0.8</v>
      </c>
      <c r="I29" s="198">
        <f t="shared" si="13"/>
        <v>0.19999999999999996</v>
      </c>
      <c r="J29" s="31"/>
      <c r="K29" s="32"/>
      <c r="L29" s="194" t="str">
        <f t="shared" si="14"/>
        <v/>
      </c>
      <c r="M29" s="201" t="str">
        <f t="shared" si="15"/>
        <v/>
      </c>
      <c r="N29" s="25">
        <v>6</v>
      </c>
      <c r="O29" s="26">
        <v>5</v>
      </c>
      <c r="P29" s="188">
        <f t="shared" si="16"/>
        <v>0.83333333333333337</v>
      </c>
      <c r="Q29" s="198">
        <f t="shared" si="17"/>
        <v>0.16666666666666663</v>
      </c>
      <c r="R29" s="31">
        <v>52</v>
      </c>
      <c r="S29" s="32">
        <v>29</v>
      </c>
      <c r="T29" s="206">
        <f t="shared" si="18"/>
        <v>0.55769230769230771</v>
      </c>
      <c r="U29" s="207">
        <f t="shared" si="19"/>
        <v>0.44230769230769229</v>
      </c>
      <c r="V29" s="20"/>
      <c r="W29" s="20"/>
      <c r="X29" s="20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22"/>
      <c r="CU29" s="22"/>
      <c r="CV29" s="22"/>
      <c r="CW29" s="22"/>
    </row>
    <row r="30" spans="1:101" s="130" customFormat="1" ht="8.4499999999999993" customHeight="1" x14ac:dyDescent="0.25">
      <c r="V30" s="125"/>
      <c r="W30" s="125"/>
      <c r="X30" s="125"/>
      <c r="Y30" s="126"/>
      <c r="Z30" s="126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3"/>
      <c r="CU30" s="133"/>
      <c r="CV30" s="133"/>
      <c r="CW30" s="133"/>
    </row>
    <row r="31" spans="1:101" s="174" customFormat="1" ht="29.1" customHeight="1" x14ac:dyDescent="0.25">
      <c r="A31" s="175" t="s">
        <v>34</v>
      </c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3"/>
      <c r="CU31" s="173"/>
      <c r="CV31" s="173"/>
      <c r="CW31" s="173"/>
    </row>
    <row r="32" spans="1:101" s="176" customFormat="1" x14ac:dyDescent="0.25">
      <c r="A32" s="226" t="s">
        <v>44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9"/>
      <c r="CU32" s="179"/>
      <c r="CV32" s="179"/>
      <c r="CW32" s="179"/>
    </row>
    <row r="33" spans="1:101" s="174" customFormat="1" ht="29.1" customHeight="1" x14ac:dyDescent="0.25">
      <c r="A33" s="227" t="s">
        <v>45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3"/>
      <c r="CU33" s="173"/>
      <c r="CV33" s="173"/>
      <c r="CW33" s="173"/>
    </row>
    <row r="34" spans="1:101" s="180" customFormat="1" x14ac:dyDescent="0.25">
      <c r="A34" s="226" t="s">
        <v>46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42"/>
      <c r="CU34" s="142"/>
      <c r="CV34" s="142"/>
      <c r="CW34" s="142"/>
    </row>
    <row r="35" spans="1:101" s="174" customFormat="1" ht="29.1" customHeight="1" x14ac:dyDescent="0.25">
      <c r="A35" s="227" t="s">
        <v>47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182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3"/>
      <c r="CU35" s="173"/>
      <c r="CV35" s="173"/>
      <c r="CW35" s="173"/>
    </row>
    <row r="36" spans="1:101" s="130" customFormat="1" x14ac:dyDescent="0.25">
      <c r="V36" s="125"/>
      <c r="W36" s="125"/>
      <c r="X36" s="125"/>
      <c r="Y36" s="126"/>
      <c r="Z36" s="126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3"/>
      <c r="CU36" s="133"/>
      <c r="CV36" s="133"/>
      <c r="CW36" s="133"/>
    </row>
    <row r="37" spans="1:101" s="172" customFormat="1" ht="30" customHeight="1" x14ac:dyDescent="0.25">
      <c r="V37" s="183"/>
      <c r="W37" s="183"/>
      <c r="X37" s="183"/>
      <c r="Y37" s="183"/>
      <c r="Z37" s="183"/>
    </row>
    <row r="38" spans="1:101" s="132" customFormat="1" x14ac:dyDescent="0.25">
      <c r="A38" s="184"/>
    </row>
    <row r="39" spans="1:101" s="132" customFormat="1" x14ac:dyDescent="0.25">
      <c r="A39" s="184"/>
    </row>
    <row r="40" spans="1:101" s="132" customFormat="1" x14ac:dyDescent="0.25">
      <c r="A40" s="184"/>
    </row>
    <row r="41" spans="1:101" s="132" customFormat="1" x14ac:dyDescent="0.25">
      <c r="A41" s="184"/>
    </row>
    <row r="42" spans="1:101" s="132" customFormat="1" x14ac:dyDescent="0.25">
      <c r="A42" s="184"/>
    </row>
    <row r="43" spans="1:101" s="132" customFormat="1" x14ac:dyDescent="0.25">
      <c r="A43" s="184"/>
    </row>
    <row r="44" spans="1:101" s="132" customFormat="1" x14ac:dyDescent="0.25">
      <c r="A44" s="184"/>
    </row>
    <row r="45" spans="1:101" s="132" customFormat="1" x14ac:dyDescent="0.25">
      <c r="A45" s="184"/>
    </row>
    <row r="46" spans="1:101" s="132" customFormat="1" x14ac:dyDescent="0.25">
      <c r="A46" s="184"/>
    </row>
    <row r="47" spans="1:101" s="132" customFormat="1" x14ac:dyDescent="0.25">
      <c r="A47" s="184"/>
    </row>
    <row r="48" spans="1:101" s="132" customFormat="1" x14ac:dyDescent="0.25">
      <c r="A48" s="184"/>
    </row>
    <row r="49" spans="1:1" s="132" customFormat="1" x14ac:dyDescent="0.25">
      <c r="A49" s="184"/>
    </row>
    <row r="50" spans="1:1" s="132" customFormat="1" x14ac:dyDescent="0.25">
      <c r="A50" s="184"/>
    </row>
    <row r="51" spans="1:1" s="132" customFormat="1" x14ac:dyDescent="0.25">
      <c r="A51" s="184"/>
    </row>
    <row r="52" spans="1:1" s="132" customFormat="1" x14ac:dyDescent="0.25">
      <c r="A52" s="184"/>
    </row>
    <row r="53" spans="1:1" s="132" customFormat="1" x14ac:dyDescent="0.25">
      <c r="A53" s="184"/>
    </row>
    <row r="54" spans="1:1" s="132" customFormat="1" x14ac:dyDescent="0.25">
      <c r="A54" s="184"/>
    </row>
    <row r="55" spans="1:1" s="132" customFormat="1" x14ac:dyDescent="0.25">
      <c r="A55" s="184"/>
    </row>
    <row r="56" spans="1:1" s="132" customFormat="1" x14ac:dyDescent="0.25">
      <c r="A56" s="184"/>
    </row>
    <row r="57" spans="1:1" s="132" customFormat="1" x14ac:dyDescent="0.25">
      <c r="A57" s="184"/>
    </row>
    <row r="58" spans="1:1" s="132" customFormat="1" x14ac:dyDescent="0.25">
      <c r="A58" s="184"/>
    </row>
    <row r="59" spans="1:1" s="132" customFormat="1" x14ac:dyDescent="0.25">
      <c r="A59" s="184"/>
    </row>
    <row r="60" spans="1:1" s="132" customFormat="1" x14ac:dyDescent="0.25">
      <c r="A60" s="184"/>
    </row>
    <row r="61" spans="1:1" s="132" customFormat="1" x14ac:dyDescent="0.25">
      <c r="A61" s="184"/>
    </row>
    <row r="62" spans="1:1" s="132" customFormat="1" x14ac:dyDescent="0.25">
      <c r="A62" s="184"/>
    </row>
    <row r="63" spans="1:1" s="132" customFormat="1" x14ac:dyDescent="0.25">
      <c r="A63" s="184"/>
    </row>
    <row r="64" spans="1:1" s="132" customFormat="1" x14ac:dyDescent="0.25">
      <c r="A64" s="184"/>
    </row>
    <row r="65" spans="1:1" s="132" customFormat="1" x14ac:dyDescent="0.25">
      <c r="A65" s="184"/>
    </row>
    <row r="66" spans="1:1" s="132" customFormat="1" x14ac:dyDescent="0.25">
      <c r="A66" s="184"/>
    </row>
    <row r="67" spans="1:1" s="132" customFormat="1" x14ac:dyDescent="0.25">
      <c r="A67" s="184"/>
    </row>
    <row r="68" spans="1:1" s="132" customFormat="1" x14ac:dyDescent="0.25">
      <c r="A68" s="184"/>
    </row>
    <row r="69" spans="1:1" s="132" customFormat="1" x14ac:dyDescent="0.25">
      <c r="A69" s="184"/>
    </row>
    <row r="70" spans="1:1" s="132" customFormat="1" x14ac:dyDescent="0.25">
      <c r="A70" s="184"/>
    </row>
    <row r="71" spans="1:1" s="132" customFormat="1" x14ac:dyDescent="0.25">
      <c r="A71" s="184"/>
    </row>
    <row r="72" spans="1:1" s="132" customFormat="1" x14ac:dyDescent="0.25">
      <c r="A72" s="184"/>
    </row>
    <row r="73" spans="1:1" s="132" customFormat="1" x14ac:dyDescent="0.25">
      <c r="A73" s="184"/>
    </row>
    <row r="74" spans="1:1" s="132" customFormat="1" x14ac:dyDescent="0.25">
      <c r="A74" s="184"/>
    </row>
    <row r="75" spans="1:1" s="132" customFormat="1" x14ac:dyDescent="0.25">
      <c r="A75" s="184"/>
    </row>
    <row r="76" spans="1:1" s="132" customFormat="1" x14ac:dyDescent="0.25">
      <c r="A76" s="184"/>
    </row>
    <row r="77" spans="1:1" s="132" customFormat="1" x14ac:dyDescent="0.25">
      <c r="A77" s="184"/>
    </row>
    <row r="78" spans="1:1" s="132" customFormat="1" x14ac:dyDescent="0.25">
      <c r="A78" s="184"/>
    </row>
    <row r="79" spans="1:1" s="132" customFormat="1" x14ac:dyDescent="0.25">
      <c r="A79" s="184"/>
    </row>
    <row r="80" spans="1:1" s="132" customFormat="1" x14ac:dyDescent="0.25">
      <c r="A80" s="184"/>
    </row>
    <row r="81" spans="1:1" s="132" customFormat="1" x14ac:dyDescent="0.25">
      <c r="A81" s="184"/>
    </row>
    <row r="82" spans="1:1" s="132" customFormat="1" x14ac:dyDescent="0.25">
      <c r="A82" s="184"/>
    </row>
    <row r="83" spans="1:1" s="132" customFormat="1" x14ac:dyDescent="0.25">
      <c r="A83" s="184"/>
    </row>
    <row r="84" spans="1:1" s="132" customFormat="1" x14ac:dyDescent="0.25">
      <c r="A84" s="184"/>
    </row>
    <row r="85" spans="1:1" s="132" customFormat="1" x14ac:dyDescent="0.25">
      <c r="A85" s="184"/>
    </row>
    <row r="86" spans="1:1" s="132" customFormat="1" x14ac:dyDescent="0.25">
      <c r="A86" s="184"/>
    </row>
    <row r="87" spans="1:1" s="132" customFormat="1" x14ac:dyDescent="0.25">
      <c r="A87" s="184"/>
    </row>
    <row r="88" spans="1:1" s="132" customFormat="1" x14ac:dyDescent="0.25">
      <c r="A88" s="184"/>
    </row>
    <row r="89" spans="1:1" s="132" customFormat="1" x14ac:dyDescent="0.25">
      <c r="A89" s="184"/>
    </row>
    <row r="90" spans="1:1" s="132" customFormat="1" x14ac:dyDescent="0.25">
      <c r="A90" s="184"/>
    </row>
    <row r="91" spans="1:1" s="132" customFormat="1" x14ac:dyDescent="0.25">
      <c r="A91" s="184"/>
    </row>
    <row r="92" spans="1:1" s="132" customFormat="1" x14ac:dyDescent="0.25">
      <c r="A92" s="184"/>
    </row>
    <row r="93" spans="1:1" s="132" customFormat="1" x14ac:dyDescent="0.25">
      <c r="A93" s="184"/>
    </row>
    <row r="94" spans="1:1" s="132" customFormat="1" x14ac:dyDescent="0.25">
      <c r="A94" s="184"/>
    </row>
    <row r="95" spans="1:1" s="132" customFormat="1" x14ac:dyDescent="0.25">
      <c r="A95" s="184"/>
    </row>
    <row r="96" spans="1:1" s="132" customFormat="1" x14ac:dyDescent="0.25">
      <c r="A96" s="184"/>
    </row>
    <row r="97" spans="1:1" s="132" customFormat="1" x14ac:dyDescent="0.25">
      <c r="A97" s="184"/>
    </row>
    <row r="98" spans="1:1" s="132" customFormat="1" x14ac:dyDescent="0.25">
      <c r="A98" s="184"/>
    </row>
    <row r="99" spans="1:1" s="132" customFormat="1" x14ac:dyDescent="0.25">
      <c r="A99" s="184"/>
    </row>
    <row r="100" spans="1:1" s="132" customFormat="1" x14ac:dyDescent="0.25">
      <c r="A100" s="184"/>
    </row>
    <row r="101" spans="1:1" s="132" customFormat="1" x14ac:dyDescent="0.25">
      <c r="A101" s="184"/>
    </row>
    <row r="102" spans="1:1" s="132" customFormat="1" x14ac:dyDescent="0.25">
      <c r="A102" s="184"/>
    </row>
    <row r="103" spans="1:1" s="132" customFormat="1" x14ac:dyDescent="0.25">
      <c r="A103" s="184"/>
    </row>
    <row r="104" spans="1:1" s="132" customFormat="1" x14ac:dyDescent="0.25">
      <c r="A104" s="184"/>
    </row>
    <row r="105" spans="1:1" s="132" customFormat="1" x14ac:dyDescent="0.25">
      <c r="A105" s="184"/>
    </row>
    <row r="106" spans="1:1" s="132" customFormat="1" x14ac:dyDescent="0.25">
      <c r="A106" s="184"/>
    </row>
    <row r="107" spans="1:1" s="132" customFormat="1" x14ac:dyDescent="0.25">
      <c r="A107" s="184"/>
    </row>
    <row r="108" spans="1:1" s="132" customFormat="1" x14ac:dyDescent="0.25">
      <c r="A108" s="184"/>
    </row>
    <row r="109" spans="1:1" s="132" customFormat="1" x14ac:dyDescent="0.25">
      <c r="A109" s="184"/>
    </row>
    <row r="110" spans="1:1" s="132" customFormat="1" x14ac:dyDescent="0.25">
      <c r="A110" s="184"/>
    </row>
    <row r="111" spans="1:1" s="132" customFormat="1" x14ac:dyDescent="0.25">
      <c r="A111" s="184"/>
    </row>
    <row r="112" spans="1:1" s="132" customFormat="1" x14ac:dyDescent="0.25">
      <c r="A112" s="184"/>
    </row>
    <row r="113" spans="1:1" s="132" customFormat="1" x14ac:dyDescent="0.25">
      <c r="A113" s="184"/>
    </row>
    <row r="114" spans="1:1" s="132" customFormat="1" x14ac:dyDescent="0.25">
      <c r="A114" s="184"/>
    </row>
    <row r="115" spans="1:1" s="132" customFormat="1" x14ac:dyDescent="0.25">
      <c r="A115" s="184"/>
    </row>
    <row r="116" spans="1:1" s="132" customFormat="1" x14ac:dyDescent="0.25">
      <c r="A116" s="184"/>
    </row>
    <row r="117" spans="1:1" s="132" customFormat="1" x14ac:dyDescent="0.25">
      <c r="A117" s="184"/>
    </row>
    <row r="118" spans="1:1" s="132" customFormat="1" x14ac:dyDescent="0.25">
      <c r="A118" s="184"/>
    </row>
    <row r="119" spans="1:1" s="132" customFormat="1" x14ac:dyDescent="0.25">
      <c r="A119" s="184"/>
    </row>
    <row r="120" spans="1:1" s="132" customFormat="1" x14ac:dyDescent="0.25">
      <c r="A120" s="184"/>
    </row>
    <row r="121" spans="1:1" s="132" customFormat="1" x14ac:dyDescent="0.25">
      <c r="A121" s="184"/>
    </row>
    <row r="122" spans="1:1" s="132" customFormat="1" x14ac:dyDescent="0.25">
      <c r="A122" s="184"/>
    </row>
    <row r="123" spans="1:1" s="132" customFormat="1" x14ac:dyDescent="0.25">
      <c r="A123" s="184"/>
    </row>
    <row r="124" spans="1:1" s="132" customFormat="1" x14ac:dyDescent="0.25">
      <c r="A124" s="184"/>
    </row>
    <row r="125" spans="1:1" s="132" customFormat="1" x14ac:dyDescent="0.25">
      <c r="A125" s="184"/>
    </row>
    <row r="126" spans="1:1" s="132" customFormat="1" x14ac:dyDescent="0.25">
      <c r="A126" s="184"/>
    </row>
    <row r="127" spans="1:1" s="132" customFormat="1" x14ac:dyDescent="0.25">
      <c r="A127" s="184"/>
    </row>
    <row r="128" spans="1:1" s="132" customFormat="1" x14ac:dyDescent="0.25">
      <c r="A128" s="184"/>
    </row>
    <row r="129" spans="1:1" s="132" customFormat="1" x14ac:dyDescent="0.25">
      <c r="A129" s="184"/>
    </row>
    <row r="130" spans="1:1" s="132" customFormat="1" x14ac:dyDescent="0.25">
      <c r="A130" s="184"/>
    </row>
    <row r="131" spans="1:1" s="132" customFormat="1" x14ac:dyDescent="0.25">
      <c r="A131" s="184"/>
    </row>
    <row r="132" spans="1:1" s="132" customFormat="1" x14ac:dyDescent="0.25">
      <c r="A132" s="184"/>
    </row>
    <row r="133" spans="1:1" s="132" customFormat="1" x14ac:dyDescent="0.25">
      <c r="A133" s="184"/>
    </row>
    <row r="134" spans="1:1" s="132" customFormat="1" x14ac:dyDescent="0.25">
      <c r="A134" s="184"/>
    </row>
    <row r="135" spans="1:1" s="132" customFormat="1" x14ac:dyDescent="0.25">
      <c r="A135" s="184"/>
    </row>
    <row r="136" spans="1:1" s="132" customFormat="1" x14ac:dyDescent="0.25">
      <c r="A136" s="184"/>
    </row>
    <row r="137" spans="1:1" s="132" customFormat="1" x14ac:dyDescent="0.25">
      <c r="A137" s="184"/>
    </row>
    <row r="138" spans="1:1" s="132" customFormat="1" x14ac:dyDescent="0.25">
      <c r="A138" s="184"/>
    </row>
    <row r="139" spans="1:1" s="132" customFormat="1" x14ac:dyDescent="0.25">
      <c r="A139" s="184"/>
    </row>
    <row r="140" spans="1:1" s="132" customFormat="1" x14ac:dyDescent="0.25">
      <c r="A140" s="184"/>
    </row>
    <row r="141" spans="1:1" s="50" customFormat="1" x14ac:dyDescent="0.25">
      <c r="A141" s="57"/>
    </row>
    <row r="142" spans="1:1" s="50" customFormat="1" x14ac:dyDescent="0.25">
      <c r="A142" s="57"/>
    </row>
    <row r="143" spans="1:1" s="50" customFormat="1" x14ac:dyDescent="0.25">
      <c r="A143" s="57"/>
    </row>
    <row r="144" spans="1:1" s="50" customFormat="1" x14ac:dyDescent="0.25">
      <c r="A144" s="57"/>
    </row>
    <row r="145" spans="1:1" s="50" customFormat="1" x14ac:dyDescent="0.25">
      <c r="A145" s="57"/>
    </row>
    <row r="146" spans="1:1" s="50" customFormat="1" x14ac:dyDescent="0.25">
      <c r="A146" s="57"/>
    </row>
    <row r="147" spans="1:1" s="50" customFormat="1" x14ac:dyDescent="0.25">
      <c r="A147" s="57"/>
    </row>
    <row r="148" spans="1:1" s="50" customFormat="1" x14ac:dyDescent="0.25">
      <c r="A148" s="57"/>
    </row>
    <row r="149" spans="1:1" s="50" customFormat="1" x14ac:dyDescent="0.25">
      <c r="A149" s="57"/>
    </row>
    <row r="150" spans="1:1" s="50" customFormat="1" x14ac:dyDescent="0.25">
      <c r="A150" s="57"/>
    </row>
    <row r="151" spans="1:1" s="50" customFormat="1" x14ac:dyDescent="0.25">
      <c r="A151" s="57"/>
    </row>
    <row r="152" spans="1:1" s="50" customFormat="1" x14ac:dyDescent="0.25">
      <c r="A152" s="57"/>
    </row>
    <row r="153" spans="1:1" s="50" customFormat="1" x14ac:dyDescent="0.25">
      <c r="A153" s="57"/>
    </row>
    <row r="154" spans="1:1" s="50" customFormat="1" x14ac:dyDescent="0.25">
      <c r="A154" s="57"/>
    </row>
    <row r="155" spans="1:1" s="50" customFormat="1" x14ac:dyDescent="0.25">
      <c r="A155" s="57"/>
    </row>
    <row r="156" spans="1:1" s="50" customFormat="1" x14ac:dyDescent="0.25">
      <c r="A156" s="57"/>
    </row>
    <row r="157" spans="1:1" s="50" customFormat="1" x14ac:dyDescent="0.25">
      <c r="A157" s="57"/>
    </row>
    <row r="158" spans="1:1" s="50" customFormat="1" x14ac:dyDescent="0.25">
      <c r="A158" s="57"/>
    </row>
    <row r="159" spans="1:1" s="50" customFormat="1" x14ac:dyDescent="0.25">
      <c r="A159" s="57"/>
    </row>
    <row r="160" spans="1:1" s="50" customFormat="1" x14ac:dyDescent="0.25">
      <c r="A160" s="57"/>
    </row>
    <row r="161" spans="1:1" s="50" customFormat="1" x14ac:dyDescent="0.25">
      <c r="A161" s="57"/>
    </row>
    <row r="162" spans="1:1" s="50" customFormat="1" x14ac:dyDescent="0.25">
      <c r="A162" s="57"/>
    </row>
    <row r="163" spans="1:1" s="50" customFormat="1" x14ac:dyDescent="0.25">
      <c r="A163" s="57"/>
    </row>
    <row r="164" spans="1:1" s="50" customFormat="1" x14ac:dyDescent="0.25">
      <c r="A164" s="57"/>
    </row>
    <row r="165" spans="1:1" s="50" customFormat="1" x14ac:dyDescent="0.25">
      <c r="A165" s="57"/>
    </row>
    <row r="166" spans="1:1" s="50" customFormat="1" x14ac:dyDescent="0.25">
      <c r="A166" s="57"/>
    </row>
    <row r="167" spans="1:1" s="50" customFormat="1" x14ac:dyDescent="0.25">
      <c r="A167" s="57"/>
    </row>
    <row r="168" spans="1:1" s="50" customFormat="1" x14ac:dyDescent="0.25">
      <c r="A168" s="57"/>
    </row>
    <row r="169" spans="1:1" s="50" customFormat="1" x14ac:dyDescent="0.25">
      <c r="A169" s="57"/>
    </row>
    <row r="170" spans="1:1" s="50" customFormat="1" x14ac:dyDescent="0.25">
      <c r="A170" s="57"/>
    </row>
    <row r="171" spans="1:1" s="50" customFormat="1" x14ac:dyDescent="0.25">
      <c r="A171" s="57"/>
    </row>
    <row r="172" spans="1:1" s="50" customFormat="1" x14ac:dyDescent="0.25">
      <c r="A172" s="57"/>
    </row>
    <row r="173" spans="1:1" s="50" customFormat="1" x14ac:dyDescent="0.25">
      <c r="A173" s="57"/>
    </row>
    <row r="174" spans="1:1" s="50" customFormat="1" x14ac:dyDescent="0.25">
      <c r="A174" s="57"/>
    </row>
    <row r="175" spans="1:1" s="50" customFormat="1" x14ac:dyDescent="0.25">
      <c r="A175" s="57"/>
    </row>
    <row r="176" spans="1:1" s="50" customFormat="1" x14ac:dyDescent="0.25">
      <c r="A176" s="57"/>
    </row>
    <row r="177" spans="1:1" s="50" customFormat="1" x14ac:dyDescent="0.25">
      <c r="A177" s="57"/>
    </row>
    <row r="178" spans="1:1" s="50" customFormat="1" x14ac:dyDescent="0.25">
      <c r="A178" s="57"/>
    </row>
    <row r="179" spans="1:1" s="50" customFormat="1" x14ac:dyDescent="0.25">
      <c r="A179" s="57"/>
    </row>
    <row r="180" spans="1:1" s="50" customFormat="1" x14ac:dyDescent="0.25">
      <c r="A180" s="57"/>
    </row>
    <row r="181" spans="1:1" s="50" customFormat="1" x14ac:dyDescent="0.25">
      <c r="A181" s="57"/>
    </row>
    <row r="182" spans="1:1" s="50" customFormat="1" x14ac:dyDescent="0.25">
      <c r="A182" s="57"/>
    </row>
    <row r="183" spans="1:1" s="50" customFormat="1" x14ac:dyDescent="0.25">
      <c r="A183" s="57"/>
    </row>
    <row r="184" spans="1:1" s="50" customFormat="1" x14ac:dyDescent="0.25">
      <c r="A184" s="57"/>
    </row>
    <row r="185" spans="1:1" s="50" customFormat="1" x14ac:dyDescent="0.25">
      <c r="A185" s="57"/>
    </row>
    <row r="186" spans="1:1" s="50" customFormat="1" x14ac:dyDescent="0.25">
      <c r="A186" s="57"/>
    </row>
    <row r="187" spans="1:1" s="50" customFormat="1" x14ac:dyDescent="0.25">
      <c r="A187" s="57"/>
    </row>
    <row r="188" spans="1:1" s="50" customFormat="1" x14ac:dyDescent="0.25">
      <c r="A188" s="57"/>
    </row>
    <row r="189" spans="1:1" s="50" customFormat="1" x14ac:dyDescent="0.25">
      <c r="A189" s="57"/>
    </row>
    <row r="190" spans="1:1" s="50" customFormat="1" x14ac:dyDescent="0.25">
      <c r="A190" s="57"/>
    </row>
    <row r="191" spans="1:1" s="50" customFormat="1" x14ac:dyDescent="0.25">
      <c r="A191" s="57"/>
    </row>
    <row r="192" spans="1:1" s="50" customFormat="1" x14ac:dyDescent="0.25">
      <c r="A192" s="57"/>
    </row>
    <row r="193" spans="1:97" s="50" customFormat="1" x14ac:dyDescent="0.25">
      <c r="A193" s="57"/>
    </row>
    <row r="194" spans="1:97" s="24" customFormat="1" x14ac:dyDescent="0.25">
      <c r="A194" s="23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</row>
  </sheetData>
  <sheetProtection password="CCB8" sheet="1" objects="1" scenarios="1" formatCells="0"/>
  <mergeCells count="19">
    <mergeCell ref="T1:U1"/>
    <mergeCell ref="A3:U3"/>
    <mergeCell ref="R4:U4"/>
    <mergeCell ref="A1:F1"/>
    <mergeCell ref="B4:E4"/>
    <mergeCell ref="F4:I4"/>
    <mergeCell ref="J4:M4"/>
    <mergeCell ref="N4:Q4"/>
    <mergeCell ref="G1:H1"/>
    <mergeCell ref="I1:Q1"/>
    <mergeCell ref="A32:V32"/>
    <mergeCell ref="A33:V33"/>
    <mergeCell ref="A34:W34"/>
    <mergeCell ref="A35:X35"/>
    <mergeCell ref="B18:E18"/>
    <mergeCell ref="R18:U18"/>
    <mergeCell ref="N18:Q18"/>
    <mergeCell ref="J18:M18"/>
    <mergeCell ref="F18:I18"/>
  </mergeCells>
  <pageMargins left="0.25" right="0.25" top="0.5" bottom="0.5" header="0.05" footer="0.05"/>
  <pageSetup scale="79" orientation="portrait"/>
  <ignoredErrors>
    <ignoredError sqref="D6:D7 D11 E6 E7:E15 D12:D15 H6:I15 L7:M15 P6:Q15 T6:U15 D20:E29 H20:I29 L20:M29 P20:Q29 T20:U2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6"/>
  <sheetViews>
    <sheetView zoomScale="70" zoomScaleNormal="70" zoomScalePageLayoutView="70" workbookViewId="0">
      <selection activeCell="O25" sqref="O25"/>
    </sheetView>
  </sheetViews>
  <sheetFormatPr defaultColWidth="8.7109375" defaultRowHeight="15" x14ac:dyDescent="0.25"/>
  <cols>
    <col min="1" max="11" width="8.7109375" style="59"/>
    <col min="12" max="13" width="1.42578125" style="59" customWidth="1"/>
    <col min="14" max="14" width="0.7109375" style="59" customWidth="1"/>
    <col min="15" max="15" width="11.7109375" style="59" customWidth="1"/>
    <col min="16" max="16" width="14" style="59" customWidth="1"/>
    <col min="17" max="17" width="13.42578125" style="59" customWidth="1"/>
    <col min="18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AllData!J18</f>
        <v>#8: Academic Remediation  - MATH (ALGEBRA)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0" t="s">
        <v>25</v>
      </c>
      <c r="Q5" s="91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AllData!J20</f>
        <v>89</v>
      </c>
      <c r="Q6" s="67">
        <f>AllData!K20</f>
        <v>74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AllData!J21</f>
        <v>96</v>
      </c>
      <c r="Q7" s="61">
        <f>AllData!K21</f>
        <v>83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AllData!J22</f>
        <v>99</v>
      </c>
      <c r="Q8" s="61">
        <f>AllData!K22</f>
        <v>86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AllData!J23</f>
        <v>105</v>
      </c>
      <c r="Q9" s="61">
        <f>AllData!K23</f>
        <v>93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AllData!J24</f>
        <v>118</v>
      </c>
      <c r="Q10" s="61">
        <f>AllData!K24</f>
        <v>104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AllData!J25</f>
        <v>125</v>
      </c>
      <c r="Q11" s="61">
        <f>AllData!K25</f>
        <v>105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AllData!J26</f>
        <v>134</v>
      </c>
      <c r="Q12" s="61">
        <f>AllData!K26</f>
        <v>111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AllData!J27</f>
        <v>155</v>
      </c>
      <c r="Q13" s="61">
        <f>AllData!K27</f>
        <v>119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AllData!J28</f>
        <v>141</v>
      </c>
      <c r="Q14" s="61">
        <f>AllData!K28</f>
        <v>132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AllData!J29</f>
        <v>0</v>
      </c>
      <c r="Q15" s="68">
        <f>AllData!K29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118</v>
      </c>
      <c r="Q16" s="70">
        <f>AVERAGEIF(Q6:Q15,"&gt;0")</f>
        <v>100.77777777777777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password="CCB8" sheet="1" objects="1" scenarios="1" formatCells="0"/>
  <mergeCells count="2">
    <mergeCell ref="A2:C2"/>
    <mergeCell ref="D2:N2"/>
  </mergeCells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6"/>
  <sheetViews>
    <sheetView zoomScale="70" zoomScaleNormal="70" zoomScalePageLayoutView="70" workbookViewId="0">
      <selection activeCell="P30" sqref="P30"/>
    </sheetView>
  </sheetViews>
  <sheetFormatPr defaultColWidth="8.7109375" defaultRowHeight="15" x14ac:dyDescent="0.25"/>
  <cols>
    <col min="1" max="10" width="8.7109375" style="59"/>
    <col min="11" max="11" width="6.28515625" style="59" customWidth="1"/>
    <col min="12" max="12" width="0.7109375" style="59" customWidth="1"/>
    <col min="13" max="13" width="1" style="59" customWidth="1"/>
    <col min="14" max="14" width="1.140625" style="59" customWidth="1"/>
    <col min="15" max="15" width="11.140625" style="59" bestFit="1" customWidth="1"/>
    <col min="16" max="16" width="13.140625" style="59" customWidth="1"/>
    <col min="17" max="17" width="13.28515625" style="59" customWidth="1"/>
    <col min="18" max="18" width="2.140625" style="59" customWidth="1"/>
    <col min="19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AllData!N18</f>
        <v>9: SUMMER ACADEMY (AT - RISK STUDENTS)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0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84" t="s">
        <v>25</v>
      </c>
      <c r="Q5" s="85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AllData!N20</f>
        <v>0</v>
      </c>
      <c r="Q6" s="67">
        <f>AllData!O20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AllData!N21</f>
        <v>0</v>
      </c>
      <c r="Q7" s="61">
        <f>AllData!O21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AllData!N22</f>
        <v>0</v>
      </c>
      <c r="Q8" s="61">
        <f>AllData!O22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AllData!N23</f>
        <v>0</v>
      </c>
      <c r="Q9" s="61">
        <f>AllData!O23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AllData!N24</f>
        <v>18</v>
      </c>
      <c r="Q10" s="61">
        <f>AllData!O24</f>
        <v>14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AllData!N25</f>
        <v>22</v>
      </c>
      <c r="Q11" s="61">
        <f>AllData!O25</f>
        <v>17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AllData!N26</f>
        <v>18</v>
      </c>
      <c r="Q12" s="61">
        <f>AllData!O26</f>
        <v>14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AllData!N27</f>
        <v>15</v>
      </c>
      <c r="Q13" s="61">
        <f>AllData!O27</f>
        <v>10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AllData!N28</f>
        <v>7</v>
      </c>
      <c r="Q14" s="61">
        <f>AllData!O28</f>
        <v>4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AllData!N29</f>
        <v>6</v>
      </c>
      <c r="Q15" s="68">
        <f>AllData!O29</f>
        <v>5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14.333333333333334</v>
      </c>
      <c r="Q16" s="70">
        <f>AVERAGEIF(Q6:Q15,"&gt;0")</f>
        <v>10.666666666666666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97" fitToWidth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1"/>
  <sheetViews>
    <sheetView zoomScale="70" zoomScaleNormal="70" zoomScalePageLayoutView="70" workbookViewId="0">
      <selection activeCell="K26" sqref="K26"/>
    </sheetView>
  </sheetViews>
  <sheetFormatPr defaultColWidth="8.7109375" defaultRowHeight="15" x14ac:dyDescent="0.25"/>
  <cols>
    <col min="1" max="10" width="8.7109375" style="59"/>
    <col min="11" max="11" width="2.85546875" style="59" customWidth="1"/>
    <col min="12" max="12" width="0.140625" style="59" customWidth="1"/>
    <col min="13" max="13" width="1" style="59" customWidth="1"/>
    <col min="14" max="14" width="0.7109375" style="59" customWidth="1"/>
    <col min="15" max="15" width="11.140625" style="59" bestFit="1" customWidth="1"/>
    <col min="16" max="16" width="13.28515625" style="59" customWidth="1"/>
    <col min="17" max="17" width="13" style="59" customWidth="1"/>
    <col min="18" max="18" width="3.140625" style="59" customWidth="1"/>
    <col min="19" max="16384" width="8.7109375" style="59"/>
  </cols>
  <sheetData>
    <row r="1" spans="1:18" ht="6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AllData!R18</f>
        <v>10: [Add Intervention Name Here]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0.6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0" t="s">
        <v>25</v>
      </c>
      <c r="Q5" s="91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AllData!R20</f>
        <v>0</v>
      </c>
      <c r="Q6" s="67">
        <f>AllData!S20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AllData!R21</f>
        <v>0</v>
      </c>
      <c r="Q7" s="61">
        <f>AllData!S21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AllData!R22</f>
        <v>0</v>
      </c>
      <c r="Q8" s="61">
        <f>AllData!S22</f>
        <v>0</v>
      </c>
      <c r="R8" s="12"/>
    </row>
    <row r="9" spans="1:18" ht="13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AllData!R23</f>
        <v>0</v>
      </c>
      <c r="Q9" s="61">
        <f>AllData!S23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AllData!R24</f>
        <v>0</v>
      </c>
      <c r="Q10" s="61">
        <f>AllData!S24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AllData!R25</f>
        <v>0</v>
      </c>
      <c r="Q11" s="61">
        <f>AllData!S25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AllData!R26</f>
        <v>27</v>
      </c>
      <c r="Q12" s="61">
        <f>AllData!S26</f>
        <v>17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AllData!R27</f>
        <v>34</v>
      </c>
      <c r="Q13" s="61">
        <f>AllData!S27</f>
        <v>18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AllData!R28</f>
        <v>48</v>
      </c>
      <c r="Q14" s="61">
        <f>AllData!S28</f>
        <v>22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AllData!R29</f>
        <v>52</v>
      </c>
      <c r="Q15" s="68">
        <f>AllData!S29</f>
        <v>29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40.25</v>
      </c>
      <c r="Q16" s="70">
        <f>AVERAGEIF(Q6:Q15,"&gt;0")</f>
        <v>21.5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7.9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S57"/>
  <sheetViews>
    <sheetView zoomScale="75" zoomScaleNormal="75" zoomScalePageLayoutView="75" workbookViewId="0">
      <selection activeCell="Q5" sqref="Q5"/>
    </sheetView>
  </sheetViews>
  <sheetFormatPr defaultColWidth="8.7109375" defaultRowHeight="15" x14ac:dyDescent="0.25"/>
  <cols>
    <col min="1" max="2" width="8.7109375" style="59"/>
    <col min="3" max="3" width="0.28515625" style="59" customWidth="1"/>
    <col min="4" max="13" width="8.7109375" style="59"/>
    <col min="14" max="14" width="78.28515625" style="59" customWidth="1"/>
    <col min="15" max="15" width="1.85546875" style="59" customWidth="1"/>
    <col min="16" max="16" width="21.140625" style="59" customWidth="1"/>
    <col min="17" max="17" width="7.85546875" style="59" customWidth="1"/>
    <col min="18" max="18" width="8.28515625" style="59" customWidth="1"/>
    <col min="19" max="19" width="2.28515625" style="59" customWidth="1"/>
    <col min="20" max="16384" width="8.7109375" style="59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8.5" x14ac:dyDescent="0.45">
      <c r="A2" s="261" t="s">
        <v>24</v>
      </c>
      <c r="B2" s="261"/>
      <c r="C2" s="261"/>
      <c r="D2" s="262" t="str">
        <f>AllData!A6</f>
        <v>September</v>
      </c>
      <c r="E2" s="263"/>
      <c r="F2" s="263"/>
      <c r="G2" s="263"/>
      <c r="H2" s="263"/>
      <c r="I2" s="263"/>
      <c r="J2" s="263"/>
      <c r="K2" s="263"/>
      <c r="L2" s="263"/>
      <c r="M2" s="263"/>
      <c r="N2" s="264"/>
      <c r="O2" s="12"/>
      <c r="P2" s="117" t="s">
        <v>50</v>
      </c>
      <c r="Q2" s="12"/>
      <c r="R2" s="12"/>
      <c r="S2" s="12"/>
    </row>
    <row r="3" spans="1:19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4.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3" t="s">
        <v>20</v>
      </c>
      <c r="Q4" s="111" t="s">
        <v>25</v>
      </c>
      <c r="R4" s="112" t="s">
        <v>26</v>
      </c>
      <c r="S4" s="12"/>
    </row>
    <row r="5" spans="1:19" ht="69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0" t="str">
        <f>AllData!B4</f>
        <v>#1: Check In - Check Out (CICO)</v>
      </c>
      <c r="Q5" s="64">
        <f>AllData!B6</f>
        <v>12</v>
      </c>
      <c r="R5" s="62">
        <f>AllData!C6</f>
        <v>8</v>
      </c>
      <c r="S5" s="12"/>
    </row>
    <row r="6" spans="1:19" ht="69.9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1" t="str">
        <f>AllData!F4</f>
        <v>#2: MENTORING PROGRAM A</v>
      </c>
      <c r="Q6" s="65">
        <f>AllData!F6</f>
        <v>33</v>
      </c>
      <c r="R6" s="60">
        <f>AllData!G6</f>
        <v>22</v>
      </c>
      <c r="S6" s="12"/>
    </row>
    <row r="7" spans="1:19" ht="69.9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1" t="str">
        <f>AllData!J4</f>
        <v>#3: MENTORING PROGRAM B</v>
      </c>
      <c r="Q7" s="65">
        <f>AllData!J6</f>
        <v>0</v>
      </c>
      <c r="R7" s="60">
        <f>AllData!K6</f>
        <v>0</v>
      </c>
      <c r="S7" s="12"/>
    </row>
    <row r="8" spans="1:19" ht="69.9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1" t="str">
        <f>AllData!N4</f>
        <v>#4: Academic Remediation - READING</v>
      </c>
      <c r="Q8" s="102">
        <f>AllData!N6</f>
        <v>114</v>
      </c>
      <c r="R8" s="103">
        <f>AllData!O6</f>
        <v>24</v>
      </c>
      <c r="S8" s="12"/>
    </row>
    <row r="9" spans="1:19" ht="69.9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1" t="str">
        <f>AllData!R4</f>
        <v>#5: CREDIT RECOVERY PROGRAM</v>
      </c>
      <c r="Q9" s="65">
        <f>AllData!R6</f>
        <v>66</v>
      </c>
      <c r="R9" s="60">
        <f>AllData!S6</f>
        <v>64</v>
      </c>
      <c r="S9" s="12"/>
    </row>
    <row r="10" spans="1:19" ht="69.9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1" t="str">
        <f>AllData!B18</f>
        <v>#6: SOCIAL GROUP A (Skill = Anger Management)</v>
      </c>
      <c r="Q10" s="65">
        <f>AllData!B20</f>
        <v>6</v>
      </c>
      <c r="R10" s="60">
        <f>AllData!C20</f>
        <v>2</v>
      </c>
      <c r="S10" s="12"/>
    </row>
    <row r="11" spans="1:19" ht="69.9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1" t="str">
        <f>AllData!F18</f>
        <v>#7: SOCIAL GROUP B ( Skill = Conversations)</v>
      </c>
      <c r="Q11" s="65">
        <f>AllData!F20</f>
        <v>0</v>
      </c>
      <c r="R11" s="60">
        <f>AllData!G20</f>
        <v>0</v>
      </c>
      <c r="S11" s="12"/>
    </row>
    <row r="12" spans="1:19" ht="69.9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1" t="str">
        <f>AllData!J18</f>
        <v>#8: Academic Remediation  - MATH (ALGEBRA)</v>
      </c>
      <c r="Q12" s="65">
        <f>AllData!J20</f>
        <v>89</v>
      </c>
      <c r="R12" s="60">
        <f>AllData!K20</f>
        <v>74</v>
      </c>
      <c r="S12" s="12"/>
    </row>
    <row r="13" spans="1:19" ht="69.9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1" t="str">
        <f>AllData!N18</f>
        <v>9: SUMMER ACADEMY (AT - RISK STUDENTS)</v>
      </c>
      <c r="Q13" s="65">
        <f>AllData!N20</f>
        <v>0</v>
      </c>
      <c r="R13" s="60">
        <f>AllData!K20</f>
        <v>74</v>
      </c>
      <c r="S13" s="12"/>
    </row>
    <row r="14" spans="1:19" ht="69.95" customHeight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0" t="str">
        <f>AllData!R18</f>
        <v>10: [Add Intervention Name Here]</v>
      </c>
      <c r="Q14" s="66">
        <f>AllData!R20</f>
        <v>0</v>
      </c>
      <c r="R14" s="63">
        <f>AllData!S20</f>
        <v>0</v>
      </c>
      <c r="S14" s="12"/>
    </row>
    <row r="15" spans="1:19" ht="21.75" customHeight="1" thickBot="1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4" t="s">
        <v>27</v>
      </c>
      <c r="Q15" s="115">
        <f>SUM(Q5:Q14)</f>
        <v>320</v>
      </c>
      <c r="R15" s="116">
        <f>SUM(R5:R14)</f>
        <v>268</v>
      </c>
      <c r="S15" s="12"/>
    </row>
    <row r="16" spans="1:19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47.2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sheetProtection formatCells="0"/>
  <mergeCells count="2">
    <mergeCell ref="A2:C2"/>
    <mergeCell ref="D2:N2"/>
  </mergeCells>
  <pageMargins left="0.25" right="0.25" top="0.5" bottom="0.5" header="0.3" footer="0.3"/>
  <pageSetup scale="4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W16" sqref="W16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AllData!A7</f>
        <v>October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AllData!B7</f>
        <v>7</v>
      </c>
      <c r="R5" s="105">
        <f>AllData!C7</f>
        <v>4</v>
      </c>
    </row>
    <row r="6" spans="1:18" ht="28.35" customHeight="1" x14ac:dyDescent="0.25">
      <c r="P6" s="5" t="str">
        <f>AllData!F4</f>
        <v>#2: MENTORING PROGRAM A</v>
      </c>
      <c r="Q6" s="6">
        <f>AllData!F7</f>
        <v>38</v>
      </c>
      <c r="R6" s="106">
        <f>AllData!G7</f>
        <v>35</v>
      </c>
    </row>
    <row r="7" spans="1:18" ht="25.5" x14ac:dyDescent="0.25">
      <c r="P7" s="5" t="str">
        <f>AllData!J4</f>
        <v>#3: MENTORING PROGRAM B</v>
      </c>
      <c r="Q7" s="6">
        <f>AllData!J7</f>
        <v>0</v>
      </c>
      <c r="R7" s="106">
        <f>AllData!K7</f>
        <v>0</v>
      </c>
    </row>
    <row r="8" spans="1:18" ht="25.5" x14ac:dyDescent="0.25">
      <c r="P8" s="5" t="str">
        <f>AllData!N4</f>
        <v>#4: Academic Remediation - READING</v>
      </c>
      <c r="Q8" s="7">
        <f>AllData!N7</f>
        <v>173</v>
      </c>
      <c r="R8" s="107">
        <f>AllData!O7</f>
        <v>43</v>
      </c>
    </row>
    <row r="9" spans="1:18" ht="28.35" customHeight="1" x14ac:dyDescent="0.25">
      <c r="P9" s="5" t="str">
        <f>AllData!R4</f>
        <v>#5: CREDIT RECOVERY PROGRAM</v>
      </c>
      <c r="Q9" s="6">
        <f>AllData!R7</f>
        <v>68</v>
      </c>
      <c r="R9" s="106">
        <f>AllData!S7</f>
        <v>61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AllData!B21</f>
        <v>6</v>
      </c>
      <c r="R10" s="106">
        <f>AllData!C21</f>
        <v>4</v>
      </c>
    </row>
    <row r="11" spans="1:18" ht="25.5" x14ac:dyDescent="0.25">
      <c r="P11" s="5" t="str">
        <f>AllData!F18</f>
        <v>#7: SOCIAL GROUP B ( Skill = Conversations)</v>
      </c>
      <c r="Q11" s="6">
        <f>AllData!F21</f>
        <v>0</v>
      </c>
      <c r="R11" s="106">
        <f>AllData!G21</f>
        <v>0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AllData!J21</f>
        <v>96</v>
      </c>
      <c r="R12" s="106">
        <f>AllData!K21</f>
        <v>83</v>
      </c>
    </row>
    <row r="13" spans="1:18" ht="25.5" x14ac:dyDescent="0.25">
      <c r="P13" s="5" t="str">
        <f>AllData!N18</f>
        <v>9: SUMMER ACADEMY (AT - RISK STUDENTS)</v>
      </c>
      <c r="Q13" s="6">
        <f>AllData!N21</f>
        <v>0</v>
      </c>
      <c r="R13" s="106">
        <f>AllData!K21</f>
        <v>83</v>
      </c>
    </row>
    <row r="14" spans="1:18" ht="26.25" thickBot="1" x14ac:dyDescent="0.3">
      <c r="P14" s="8" t="str">
        <f>AllData!R18</f>
        <v>10: [Add Intervention Name Here]</v>
      </c>
      <c r="Q14" s="9">
        <f>AllData!R21</f>
        <v>0</v>
      </c>
      <c r="R14" s="108">
        <f>AllData!S21</f>
        <v>0</v>
      </c>
    </row>
    <row r="15" spans="1:18" ht="15.75" thickBot="1" x14ac:dyDescent="0.3">
      <c r="P15" s="10" t="s">
        <v>27</v>
      </c>
      <c r="Q15" s="11">
        <f>SUM(Q5:Q14)</f>
        <v>388</v>
      </c>
      <c r="R15" s="109">
        <f>SUM(R5:R14)</f>
        <v>313</v>
      </c>
    </row>
  </sheetData>
  <sheetProtection formatCells="0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T30" sqref="T30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AllData!A8</f>
        <v>November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AllData!B8</f>
        <v>27</v>
      </c>
      <c r="R5" s="105">
        <f>AllData!C8</f>
        <v>22</v>
      </c>
    </row>
    <row r="6" spans="1:18" ht="28.35" customHeight="1" x14ac:dyDescent="0.25">
      <c r="P6" s="5" t="str">
        <f>AllData!F4</f>
        <v>#2: MENTORING PROGRAM A</v>
      </c>
      <c r="Q6" s="6">
        <f>AllData!F8</f>
        <v>49</v>
      </c>
      <c r="R6" s="106">
        <f>AllData!G8</f>
        <v>40</v>
      </c>
    </row>
    <row r="7" spans="1:18" ht="25.5" x14ac:dyDescent="0.25">
      <c r="P7" s="5" t="str">
        <f>AllData!J4</f>
        <v>#3: MENTORING PROGRAM B</v>
      </c>
      <c r="Q7" s="6">
        <f>AllData!J8</f>
        <v>11</v>
      </c>
      <c r="R7" s="106">
        <f>AllData!K8</f>
        <v>8</v>
      </c>
    </row>
    <row r="8" spans="1:18" ht="25.5" x14ac:dyDescent="0.25">
      <c r="P8" s="5" t="str">
        <f>AllData!N4</f>
        <v>#4: Academic Remediation - READING</v>
      </c>
      <c r="Q8" s="7">
        <f>AllData!N8</f>
        <v>179</v>
      </c>
      <c r="R8" s="107">
        <f>AllData!O8</f>
        <v>90</v>
      </c>
    </row>
    <row r="9" spans="1:18" ht="28.35" customHeight="1" x14ac:dyDescent="0.25">
      <c r="P9" s="5" t="str">
        <f>AllData!R4</f>
        <v>#5: CREDIT RECOVERY PROGRAM</v>
      </c>
      <c r="Q9" s="6">
        <f>AllData!R8</f>
        <v>75</v>
      </c>
      <c r="R9" s="106">
        <f>AllData!S8</f>
        <v>71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AllData!B22</f>
        <v>6</v>
      </c>
      <c r="R10" s="106">
        <f>AllData!C22</f>
        <v>5</v>
      </c>
    </row>
    <row r="11" spans="1:18" ht="25.5" x14ac:dyDescent="0.25">
      <c r="P11" s="5" t="str">
        <f>AllData!F18</f>
        <v>#7: SOCIAL GROUP B ( Skill = Conversations)</v>
      </c>
      <c r="Q11" s="6">
        <f>AllData!F22</f>
        <v>7</v>
      </c>
      <c r="R11" s="106">
        <f>AllData!G22</f>
        <v>5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AllData!J22</f>
        <v>99</v>
      </c>
      <c r="R12" s="106">
        <f>AllData!K22</f>
        <v>86</v>
      </c>
    </row>
    <row r="13" spans="1:18" ht="25.5" x14ac:dyDescent="0.25">
      <c r="P13" s="5" t="str">
        <f>AllData!N18</f>
        <v>9: SUMMER ACADEMY (AT - RISK STUDENTS)</v>
      </c>
      <c r="Q13" s="6">
        <f>AllData!N22</f>
        <v>0</v>
      </c>
      <c r="R13" s="106">
        <f>AllData!K22</f>
        <v>86</v>
      </c>
    </row>
    <row r="14" spans="1:18" ht="26.25" thickBot="1" x14ac:dyDescent="0.3">
      <c r="P14" s="8" t="str">
        <f>AllData!R18</f>
        <v>10: [Add Intervention Name Here]</v>
      </c>
      <c r="Q14" s="9">
        <f>AllData!R22</f>
        <v>0</v>
      </c>
      <c r="R14" s="108">
        <f>AllData!S22</f>
        <v>0</v>
      </c>
    </row>
    <row r="15" spans="1:18" ht="15.75" thickBot="1" x14ac:dyDescent="0.3">
      <c r="P15" s="10" t="s">
        <v>27</v>
      </c>
      <c r="Q15" s="11">
        <f>SUM(Q5:Q14)</f>
        <v>453</v>
      </c>
      <c r="R15" s="109">
        <f>SUM(R5:R14)</f>
        <v>413</v>
      </c>
    </row>
  </sheetData>
  <sheetProtection formatCells="0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T27" sqref="T27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AllData!A9</f>
        <v>December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AllData!B9</f>
        <v>31</v>
      </c>
      <c r="R5" s="105">
        <f>AllData!C9</f>
        <v>26</v>
      </c>
    </row>
    <row r="6" spans="1:18" ht="28.35" customHeight="1" x14ac:dyDescent="0.25">
      <c r="P6" s="5" t="str">
        <f>AllData!F4</f>
        <v>#2: MENTORING PROGRAM A</v>
      </c>
      <c r="Q6" s="6">
        <f>AllData!F9</f>
        <v>51</v>
      </c>
      <c r="R6" s="106">
        <f>AllData!G9</f>
        <v>22</v>
      </c>
    </row>
    <row r="7" spans="1:18" ht="25.5" x14ac:dyDescent="0.25">
      <c r="P7" s="5" t="str">
        <f>AllData!J4</f>
        <v>#3: MENTORING PROGRAM B</v>
      </c>
      <c r="Q7" s="6">
        <f>AllData!J9</f>
        <v>14</v>
      </c>
      <c r="R7" s="106">
        <f>AllData!K9</f>
        <v>9</v>
      </c>
    </row>
    <row r="8" spans="1:18" ht="25.5" x14ac:dyDescent="0.25">
      <c r="P8" s="5" t="str">
        <f>AllData!N4</f>
        <v>#4: Academic Remediation - READING</v>
      </c>
      <c r="Q8" s="7">
        <f>AllData!N9</f>
        <v>183</v>
      </c>
      <c r="R8" s="107">
        <f>AllData!O9</f>
        <v>93</v>
      </c>
    </row>
    <row r="9" spans="1:18" ht="28.35" customHeight="1" x14ac:dyDescent="0.25">
      <c r="P9" s="5" t="str">
        <f>AllData!R4</f>
        <v>#5: CREDIT RECOVERY PROGRAM</v>
      </c>
      <c r="Q9" s="6">
        <f>AllData!R9</f>
        <v>79</v>
      </c>
      <c r="R9" s="106">
        <f>AllData!S9</f>
        <v>73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AllData!B23</f>
        <v>8</v>
      </c>
      <c r="R10" s="106">
        <f>AllData!C23</f>
        <v>3</v>
      </c>
    </row>
    <row r="11" spans="1:18" ht="25.5" x14ac:dyDescent="0.25">
      <c r="P11" s="5" t="str">
        <f>AllData!F18</f>
        <v>#7: SOCIAL GROUP B ( Skill = Conversations)</v>
      </c>
      <c r="Q11" s="6">
        <f>AllData!F23</f>
        <v>7</v>
      </c>
      <c r="R11" s="106">
        <f>AllData!G23</f>
        <v>6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AllData!J23</f>
        <v>105</v>
      </c>
      <c r="R12" s="106">
        <f>AllData!K23</f>
        <v>93</v>
      </c>
    </row>
    <row r="13" spans="1:18" ht="25.5" x14ac:dyDescent="0.25">
      <c r="P13" s="5" t="str">
        <f>AllData!N18</f>
        <v>9: SUMMER ACADEMY (AT - RISK STUDENTS)</v>
      </c>
      <c r="Q13" s="6">
        <f>AllData!N23</f>
        <v>0</v>
      </c>
      <c r="R13" s="106">
        <f>AllData!K23</f>
        <v>93</v>
      </c>
    </row>
    <row r="14" spans="1:18" ht="26.25" thickBot="1" x14ac:dyDescent="0.3">
      <c r="P14" s="8" t="str">
        <f>AllData!R18</f>
        <v>10: [Add Intervention Name Here]</v>
      </c>
      <c r="Q14" s="9">
        <f>AllData!R23</f>
        <v>0</v>
      </c>
      <c r="R14" s="108">
        <f>AllData!S23</f>
        <v>0</v>
      </c>
    </row>
    <row r="15" spans="1:18" ht="15.75" thickBot="1" x14ac:dyDescent="0.3">
      <c r="P15" s="10" t="s">
        <v>27</v>
      </c>
      <c r="Q15" s="11">
        <f>SUM(Q5:Q14)</f>
        <v>478</v>
      </c>
      <c r="R15" s="109">
        <f>SUM(R5:R14)</f>
        <v>418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V20" sqref="V20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AllData!A10</f>
        <v>January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AllData!B10</f>
        <v>33</v>
      </c>
      <c r="R5" s="105">
        <f>AllData!C10</f>
        <v>29</v>
      </c>
    </row>
    <row r="6" spans="1:18" ht="28.35" customHeight="1" x14ac:dyDescent="0.25">
      <c r="P6" s="5" t="str">
        <f>AllData!F4</f>
        <v>#2: MENTORING PROGRAM A</v>
      </c>
      <c r="Q6" s="6">
        <f>AllData!F10</f>
        <v>55</v>
      </c>
      <c r="R6" s="106">
        <f>AllData!G10</f>
        <v>52</v>
      </c>
    </row>
    <row r="7" spans="1:18" ht="25.5" x14ac:dyDescent="0.25">
      <c r="P7" s="5" t="str">
        <f>AllData!J4</f>
        <v>#3: MENTORING PROGRAM B</v>
      </c>
      <c r="Q7" s="6">
        <f>AllData!J10</f>
        <v>14</v>
      </c>
      <c r="R7" s="106">
        <f>AllData!K10</f>
        <v>11</v>
      </c>
    </row>
    <row r="8" spans="1:18" ht="25.5" x14ac:dyDescent="0.25">
      <c r="P8" s="5" t="str">
        <f>AllData!N4</f>
        <v>#4: Academic Remediation - READING</v>
      </c>
      <c r="Q8" s="7">
        <f>AllData!N10</f>
        <v>184</v>
      </c>
      <c r="R8" s="107">
        <f>AllData!O10</f>
        <v>98</v>
      </c>
    </row>
    <row r="9" spans="1:18" ht="28.35" customHeight="1" x14ac:dyDescent="0.25">
      <c r="P9" s="5" t="str">
        <f>AllData!R4</f>
        <v>#5: CREDIT RECOVERY PROGRAM</v>
      </c>
      <c r="Q9" s="6">
        <f>AllData!R10</f>
        <v>80</v>
      </c>
      <c r="R9" s="106">
        <f>AllData!O10</f>
        <v>98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AllData!B24</f>
        <v>8</v>
      </c>
      <c r="R10" s="106">
        <f>AllData!C24</f>
        <v>4</v>
      </c>
    </row>
    <row r="11" spans="1:18" ht="25.5" x14ac:dyDescent="0.25">
      <c r="P11" s="5" t="str">
        <f>AllData!F18</f>
        <v>#7: SOCIAL GROUP B ( Skill = Conversations)</v>
      </c>
      <c r="Q11" s="6">
        <f>AllData!F24</f>
        <v>9</v>
      </c>
      <c r="R11" s="106">
        <f>AllData!G24</f>
        <v>3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AllData!J24</f>
        <v>118</v>
      </c>
      <c r="R12" s="106">
        <f>AllData!K24</f>
        <v>104</v>
      </c>
    </row>
    <row r="13" spans="1:18" ht="25.5" x14ac:dyDescent="0.25">
      <c r="P13" s="5" t="str">
        <f>AllData!N18</f>
        <v>9: SUMMER ACADEMY (AT - RISK STUDENTS)</v>
      </c>
      <c r="Q13" s="6">
        <f>AllData!N24</f>
        <v>18</v>
      </c>
      <c r="R13" s="106">
        <f>AllData!K24</f>
        <v>104</v>
      </c>
    </row>
    <row r="14" spans="1:18" ht="26.25" thickBot="1" x14ac:dyDescent="0.3">
      <c r="P14" s="8" t="str">
        <f>AllData!R18</f>
        <v>10: [Add Intervention Name Here]</v>
      </c>
      <c r="Q14" s="9">
        <f>AllData!R24</f>
        <v>0</v>
      </c>
      <c r="R14" s="108">
        <f>AllData!S24</f>
        <v>0</v>
      </c>
    </row>
    <row r="15" spans="1:18" ht="15.75" thickBot="1" x14ac:dyDescent="0.3">
      <c r="P15" s="10" t="s">
        <v>27</v>
      </c>
      <c r="Q15" s="11">
        <f>SUM(Q5:Q14)</f>
        <v>519</v>
      </c>
      <c r="R15" s="109">
        <f>SUM(R5:R14)</f>
        <v>503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X18" sqref="X18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AllData!A11</f>
        <v>February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AllData!B11</f>
        <v>33</v>
      </c>
      <c r="R5" s="105">
        <f>AllData!C11</f>
        <v>31</v>
      </c>
    </row>
    <row r="6" spans="1:18" ht="28.35" customHeight="1" x14ac:dyDescent="0.25">
      <c r="P6" s="5" t="str">
        <f>AllData!F4</f>
        <v>#2: MENTORING PROGRAM A</v>
      </c>
      <c r="Q6" s="6">
        <f>AllData!F11</f>
        <v>55</v>
      </c>
      <c r="R6" s="106">
        <f>AllData!G11</f>
        <v>23</v>
      </c>
    </row>
    <row r="7" spans="1:18" ht="25.5" x14ac:dyDescent="0.25">
      <c r="P7" s="5" t="str">
        <f>AllData!J4</f>
        <v>#3: MENTORING PROGRAM B</v>
      </c>
      <c r="Q7" s="6">
        <f>AllData!J11</f>
        <v>16</v>
      </c>
      <c r="R7" s="106">
        <f>AllData!K11</f>
        <v>11</v>
      </c>
    </row>
    <row r="8" spans="1:18" ht="25.5" x14ac:dyDescent="0.25">
      <c r="P8" s="5" t="str">
        <f>AllData!N4</f>
        <v>#4: Academic Remediation - READING</v>
      </c>
      <c r="Q8" s="7">
        <f>AllData!N11</f>
        <v>176</v>
      </c>
      <c r="R8" s="107">
        <f>AllData!O11</f>
        <v>103</v>
      </c>
    </row>
    <row r="9" spans="1:18" ht="28.35" customHeight="1" x14ac:dyDescent="0.25">
      <c r="P9" s="5" t="str">
        <f>AllData!R4</f>
        <v>#5: CREDIT RECOVERY PROGRAM</v>
      </c>
      <c r="Q9" s="6">
        <f>AllData!R11</f>
        <v>83</v>
      </c>
      <c r="R9" s="106">
        <f>AllData!O11</f>
        <v>103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AllData!B25</f>
        <v>8</v>
      </c>
      <c r="R10" s="106">
        <f>AllData!C25</f>
        <v>6</v>
      </c>
    </row>
    <row r="11" spans="1:18" ht="25.5" x14ac:dyDescent="0.25">
      <c r="P11" s="5" t="str">
        <f>AllData!F18</f>
        <v>#7: SOCIAL GROUP B ( Skill = Conversations)</v>
      </c>
      <c r="Q11" s="6">
        <f>AllData!F25</f>
        <v>9</v>
      </c>
      <c r="R11" s="106">
        <f>AllData!G25</f>
        <v>4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AllData!J25</f>
        <v>125</v>
      </c>
      <c r="R12" s="106">
        <f>AllData!K25</f>
        <v>105</v>
      </c>
    </row>
    <row r="13" spans="1:18" ht="25.5" x14ac:dyDescent="0.25">
      <c r="P13" s="5" t="str">
        <f>AllData!N18</f>
        <v>9: SUMMER ACADEMY (AT - RISK STUDENTS)</v>
      </c>
      <c r="Q13" s="6">
        <f>AllData!N25</f>
        <v>22</v>
      </c>
      <c r="R13" s="106">
        <f>AllData!K25</f>
        <v>105</v>
      </c>
    </row>
    <row r="14" spans="1:18" ht="26.25" thickBot="1" x14ac:dyDescent="0.3">
      <c r="P14" s="8" t="str">
        <f>AllData!R18</f>
        <v>10: [Add Intervention Name Here]</v>
      </c>
      <c r="Q14" s="9">
        <f>AllData!R25</f>
        <v>0</v>
      </c>
      <c r="R14" s="108">
        <f>AllData!S25</f>
        <v>0</v>
      </c>
    </row>
    <row r="15" spans="1:18" ht="15.75" thickBot="1" x14ac:dyDescent="0.3">
      <c r="P15" s="10" t="s">
        <v>27</v>
      </c>
      <c r="Q15" s="11">
        <f>SUM(Q5:Q14)</f>
        <v>527</v>
      </c>
      <c r="R15" s="109">
        <f>SUM(R5:R14)</f>
        <v>491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3" zoomScaleNormal="63" zoomScalePageLayoutView="63" workbookViewId="0">
      <selection activeCell="S20" sqref="S20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AllData!A12</f>
        <v xml:space="preserve">March 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AllData!B12</f>
        <v>25</v>
      </c>
      <c r="R5" s="105">
        <f>AllData!C12</f>
        <v>22</v>
      </c>
    </row>
    <row r="6" spans="1:18" ht="28.35" customHeight="1" x14ac:dyDescent="0.25">
      <c r="P6" s="5" t="str">
        <f>AllData!F4</f>
        <v>#2: MENTORING PROGRAM A</v>
      </c>
      <c r="Q6" s="6">
        <f>AllData!F12</f>
        <v>55</v>
      </c>
      <c r="R6" s="106">
        <f>AllData!G12</f>
        <v>51</v>
      </c>
    </row>
    <row r="7" spans="1:18" ht="25.5" x14ac:dyDescent="0.25">
      <c r="P7" s="5" t="str">
        <f>AllData!J4</f>
        <v>#3: MENTORING PROGRAM B</v>
      </c>
      <c r="Q7" s="6">
        <f>AllData!J12</f>
        <v>17</v>
      </c>
      <c r="R7" s="106">
        <f>AllData!K12</f>
        <v>14</v>
      </c>
    </row>
    <row r="8" spans="1:18" ht="25.5" x14ac:dyDescent="0.25">
      <c r="P8" s="5" t="str">
        <f>AllData!N4</f>
        <v>#4: Academic Remediation - READING</v>
      </c>
      <c r="Q8" s="7">
        <f>AllData!N12</f>
        <v>189</v>
      </c>
      <c r="R8" s="107">
        <f>AllData!O12</f>
        <v>107</v>
      </c>
    </row>
    <row r="9" spans="1:18" ht="28.35" customHeight="1" x14ac:dyDescent="0.25">
      <c r="P9" s="5" t="str">
        <f>AllData!R4</f>
        <v>#5: CREDIT RECOVERY PROGRAM</v>
      </c>
      <c r="Q9" s="6">
        <f>AllData!R12</f>
        <v>83</v>
      </c>
      <c r="R9" s="106">
        <f>AllData!O12</f>
        <v>107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AllData!B26</f>
        <v>10</v>
      </c>
      <c r="R10" s="106">
        <f>AllData!C26</f>
        <v>4</v>
      </c>
    </row>
    <row r="11" spans="1:18" ht="25.5" x14ac:dyDescent="0.25">
      <c r="P11" s="5" t="str">
        <f>AllData!F18</f>
        <v>#7: SOCIAL GROUP B ( Skill = Conversations)</v>
      </c>
      <c r="Q11" s="6">
        <f>AllData!F26</f>
        <v>9</v>
      </c>
      <c r="R11" s="106">
        <f>AllData!G26</f>
        <v>7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AllData!J26</f>
        <v>134</v>
      </c>
      <c r="R12" s="106">
        <f>AllData!K26</f>
        <v>111</v>
      </c>
    </row>
    <row r="13" spans="1:18" ht="25.5" x14ac:dyDescent="0.25">
      <c r="P13" s="5" t="str">
        <f>AllData!N18</f>
        <v>9: SUMMER ACADEMY (AT - RISK STUDENTS)</v>
      </c>
      <c r="Q13" s="6">
        <f>AllData!N26</f>
        <v>18</v>
      </c>
      <c r="R13" s="106">
        <f>AllData!K26</f>
        <v>111</v>
      </c>
    </row>
    <row r="14" spans="1:18" ht="26.25" thickBot="1" x14ac:dyDescent="0.3">
      <c r="P14" s="8" t="str">
        <f>AllData!R18</f>
        <v>10: [Add Intervention Name Here]</v>
      </c>
      <c r="Q14" s="9">
        <f>AllData!R26</f>
        <v>27</v>
      </c>
      <c r="R14" s="108">
        <f>AllData!S26</f>
        <v>17</v>
      </c>
    </row>
    <row r="15" spans="1:18" ht="15.75" thickBot="1" x14ac:dyDescent="0.3">
      <c r="P15" s="10" t="s">
        <v>27</v>
      </c>
      <c r="Q15" s="11">
        <f>SUM(Q5:Q14)</f>
        <v>567</v>
      </c>
      <c r="R15" s="109">
        <f>SUM(R5:R14)</f>
        <v>551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644"/>
  <sheetViews>
    <sheetView zoomScale="74" zoomScaleNormal="74" zoomScalePageLayoutView="74" workbookViewId="0">
      <selection activeCell="R17" sqref="R17"/>
    </sheetView>
  </sheetViews>
  <sheetFormatPr defaultColWidth="8.85546875" defaultRowHeight="15" x14ac:dyDescent="0.25"/>
  <cols>
    <col min="1" max="1" width="24.28515625" style="221" customWidth="1"/>
    <col min="2" max="2" width="21" style="225" customWidth="1"/>
    <col min="3" max="4" width="21" style="221" customWidth="1"/>
    <col min="5" max="5" width="4.140625" style="221" customWidth="1"/>
    <col min="6" max="6" width="4.42578125" style="221" customWidth="1"/>
    <col min="7" max="10" width="3.42578125" style="221" customWidth="1"/>
    <col min="11" max="11" width="5.42578125" style="221" customWidth="1"/>
    <col min="12" max="12" width="5.140625" style="221" customWidth="1"/>
    <col min="13" max="13" width="4.85546875" style="221" customWidth="1"/>
    <col min="14" max="14" width="4.140625" style="221" customWidth="1"/>
    <col min="15" max="15" width="3.42578125" style="221" customWidth="1"/>
    <col min="16" max="16" width="5.42578125" style="221" customWidth="1"/>
    <col min="17" max="17" width="3.85546875" style="221" customWidth="1"/>
    <col min="18" max="18" width="4.85546875" style="221" customWidth="1"/>
    <col min="19" max="19" width="3.85546875" style="221" customWidth="1"/>
    <col min="20" max="20" width="5.42578125" style="221" customWidth="1"/>
    <col min="21" max="21" width="2.85546875" style="221" customWidth="1"/>
    <col min="22" max="22" width="2.85546875" style="222" customWidth="1"/>
    <col min="23" max="260" width="8.85546875" style="49"/>
    <col min="261" max="16384" width="8.85546875" style="19"/>
  </cols>
  <sheetData>
    <row r="1" spans="1:260" ht="33.6" customHeight="1" thickBot="1" x14ac:dyDescent="0.3">
      <c r="A1" s="249" t="s">
        <v>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60" s="210" customFormat="1" ht="20.100000000000001" customHeight="1" thickBot="1" x14ac:dyDescent="0.3">
      <c r="A2" s="46" t="s">
        <v>20</v>
      </c>
      <c r="B2" s="247" t="str">
        <f>AllData!B4</f>
        <v>#1: Check In - Check Out (CICO)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  <c r="IW2" s="209"/>
      <c r="IX2" s="209"/>
      <c r="IY2" s="209"/>
      <c r="IZ2" s="209"/>
    </row>
    <row r="3" spans="1:260" ht="24.95" customHeight="1" x14ac:dyDescent="0.25">
      <c r="A3" s="39" t="s">
        <v>31</v>
      </c>
      <c r="B3" s="252" t="s">
        <v>51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11"/>
      <c r="R3" s="211"/>
      <c r="S3" s="211"/>
      <c r="T3" s="211"/>
      <c r="U3" s="211"/>
      <c r="V3" s="212"/>
    </row>
    <row r="4" spans="1:260" ht="36.6" customHeight="1" x14ac:dyDescent="0.25">
      <c r="A4" s="40" t="s">
        <v>18</v>
      </c>
      <c r="B4" s="250" t="s">
        <v>52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12"/>
    </row>
    <row r="5" spans="1:260" ht="24.95" customHeight="1" thickBot="1" x14ac:dyDescent="0.3">
      <c r="A5" s="41" t="s">
        <v>30</v>
      </c>
      <c r="B5" s="254" t="s">
        <v>53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08"/>
      <c r="R5" s="208"/>
      <c r="S5" s="208"/>
      <c r="T5" s="208"/>
      <c r="U5" s="208"/>
      <c r="V5" s="212"/>
    </row>
    <row r="6" spans="1:260" s="213" customFormat="1" ht="20.100000000000001" customHeight="1" thickBot="1" x14ac:dyDescent="0.3">
      <c r="A6" s="46" t="s">
        <v>20</v>
      </c>
      <c r="B6" s="247" t="str">
        <f>AllData!F4</f>
        <v>#2: MENTORING PROGRAM A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</row>
    <row r="7" spans="1:260" ht="24.95" customHeight="1" x14ac:dyDescent="0.25">
      <c r="A7" s="42" t="s">
        <v>31</v>
      </c>
      <c r="B7" s="252" t="s">
        <v>55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11"/>
      <c r="R7" s="211"/>
      <c r="S7" s="211"/>
      <c r="T7" s="211"/>
      <c r="U7" s="211"/>
      <c r="V7" s="212"/>
    </row>
    <row r="8" spans="1:260" ht="36.6" customHeight="1" x14ac:dyDescent="0.25">
      <c r="A8" s="43" t="s">
        <v>18</v>
      </c>
      <c r="B8" s="250" t="s">
        <v>56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12"/>
    </row>
    <row r="9" spans="1:260" ht="24.95" customHeight="1" thickBot="1" x14ac:dyDescent="0.3">
      <c r="A9" s="44" t="s">
        <v>30</v>
      </c>
      <c r="B9" s="252" t="s">
        <v>32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08"/>
      <c r="R9" s="208"/>
      <c r="S9" s="208"/>
      <c r="T9" s="208"/>
      <c r="U9" s="208"/>
      <c r="V9" s="212"/>
    </row>
    <row r="10" spans="1:260" s="213" customFormat="1" ht="20.100000000000001" customHeight="1" thickBot="1" x14ac:dyDescent="0.3">
      <c r="A10" s="46" t="s">
        <v>48</v>
      </c>
      <c r="B10" s="247" t="str">
        <f>AllData!J4</f>
        <v>#3: MENTORING PROGRAM B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</row>
    <row r="11" spans="1:260" ht="24.95" customHeight="1" x14ac:dyDescent="0.25">
      <c r="A11" s="42" t="s">
        <v>31</v>
      </c>
      <c r="B11" s="252" t="s">
        <v>54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11"/>
      <c r="R11" s="211"/>
      <c r="S11" s="211"/>
      <c r="T11" s="211"/>
      <c r="U11" s="211"/>
      <c r="V11" s="212"/>
    </row>
    <row r="12" spans="1:260" ht="36.6" customHeight="1" x14ac:dyDescent="0.25">
      <c r="A12" s="43" t="s">
        <v>18</v>
      </c>
      <c r="B12" s="251" t="s">
        <v>57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12"/>
    </row>
    <row r="13" spans="1:260" ht="24.95" customHeight="1" thickBot="1" x14ac:dyDescent="0.3">
      <c r="A13" s="44" t="s">
        <v>30</v>
      </c>
      <c r="B13" s="255" t="s">
        <v>32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08"/>
      <c r="R13" s="208"/>
      <c r="S13" s="208"/>
      <c r="T13" s="208"/>
      <c r="U13" s="208"/>
      <c r="V13" s="212"/>
    </row>
    <row r="14" spans="1:260" s="213" customFormat="1" ht="20.100000000000001" customHeight="1" thickBot="1" x14ac:dyDescent="0.3">
      <c r="A14" s="46" t="s">
        <v>48</v>
      </c>
      <c r="B14" s="247" t="str">
        <f>AllData!N4</f>
        <v>#4: Academic Remediation - READING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</row>
    <row r="15" spans="1:260" ht="24.95" customHeight="1" x14ac:dyDescent="0.25">
      <c r="A15" s="42" t="s">
        <v>31</v>
      </c>
      <c r="B15" s="252" t="s">
        <v>58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11"/>
      <c r="R15" s="211"/>
      <c r="S15" s="211"/>
      <c r="T15" s="211"/>
      <c r="U15" s="211"/>
      <c r="V15" s="212"/>
    </row>
    <row r="16" spans="1:260" ht="36.6" customHeight="1" x14ac:dyDescent="0.25">
      <c r="A16" s="43" t="s">
        <v>18</v>
      </c>
      <c r="B16" s="250" t="s">
        <v>60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12"/>
    </row>
    <row r="17" spans="1:260" ht="24.95" customHeight="1" thickBot="1" x14ac:dyDescent="0.3">
      <c r="A17" s="44" t="s">
        <v>30</v>
      </c>
      <c r="B17" s="252" t="s">
        <v>62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08"/>
      <c r="R17" s="208"/>
      <c r="S17" s="208"/>
      <c r="T17" s="208"/>
      <c r="U17" s="208"/>
      <c r="V17" s="212"/>
    </row>
    <row r="18" spans="1:260" s="213" customFormat="1" ht="20.100000000000001" customHeight="1" thickBot="1" x14ac:dyDescent="0.3">
      <c r="A18" s="46" t="s">
        <v>48</v>
      </c>
      <c r="B18" s="223" t="str">
        <f>AllData!R4</f>
        <v>#5: CREDIT RECOVERY PROGRAM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5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</row>
    <row r="19" spans="1:260" ht="24.95" customHeight="1" x14ac:dyDescent="0.25">
      <c r="A19" s="42" t="s">
        <v>31</v>
      </c>
      <c r="B19" s="252" t="s">
        <v>67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11"/>
      <c r="R19" s="211"/>
      <c r="S19" s="211"/>
      <c r="T19" s="211"/>
      <c r="U19" s="211"/>
      <c r="V19" s="212"/>
    </row>
    <row r="20" spans="1:260" ht="36.6" customHeight="1" x14ac:dyDescent="0.25">
      <c r="A20" s="43" t="s">
        <v>18</v>
      </c>
      <c r="B20" s="250" t="s">
        <v>68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12"/>
    </row>
    <row r="21" spans="1:260" ht="24.95" customHeight="1" thickBot="1" x14ac:dyDescent="0.3">
      <c r="A21" s="44" t="s">
        <v>30</v>
      </c>
      <c r="B21" s="253" t="s">
        <v>33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45"/>
      <c r="R21" s="45"/>
      <c r="S21" s="45"/>
      <c r="T21" s="45"/>
      <c r="U21" s="45"/>
      <c r="V21" s="216"/>
    </row>
    <row r="22" spans="1:260" s="213" customFormat="1" ht="20.100000000000001" customHeight="1" thickBot="1" x14ac:dyDescent="0.3">
      <c r="A22" s="46" t="s">
        <v>48</v>
      </c>
      <c r="B22" s="247" t="str">
        <f>AllData!B18</f>
        <v>#6: SOCIAL GROUP A (Skill = Anger Management)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</row>
    <row r="23" spans="1:260" ht="24.95" customHeight="1" x14ac:dyDescent="0.25">
      <c r="A23" s="42" t="s">
        <v>31</v>
      </c>
      <c r="B23" s="252" t="s">
        <v>64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11"/>
      <c r="R23" s="211"/>
      <c r="S23" s="211"/>
      <c r="T23" s="211"/>
      <c r="U23" s="211"/>
      <c r="V23" s="212"/>
    </row>
    <row r="24" spans="1:260" ht="36.6" customHeight="1" x14ac:dyDescent="0.25">
      <c r="A24" s="43" t="s">
        <v>18</v>
      </c>
      <c r="B24" s="250" t="s">
        <v>66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12"/>
    </row>
    <row r="25" spans="1:260" ht="24.95" customHeight="1" thickBot="1" x14ac:dyDescent="0.3">
      <c r="A25" s="44" t="s">
        <v>30</v>
      </c>
      <c r="B25" s="252" t="s">
        <v>70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08"/>
      <c r="R25" s="208"/>
      <c r="S25" s="208"/>
      <c r="T25" s="208"/>
      <c r="U25" s="208"/>
      <c r="V25" s="212"/>
    </row>
    <row r="26" spans="1:260" s="213" customFormat="1" ht="20.100000000000001" customHeight="1" thickBot="1" x14ac:dyDescent="0.3">
      <c r="A26" s="46" t="s">
        <v>48</v>
      </c>
      <c r="B26" s="223" t="str">
        <f>AllData!F18</f>
        <v>#7: SOCIAL GROUP B ( Skill = Conversations)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7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</row>
    <row r="27" spans="1:260" ht="24.95" customHeight="1" x14ac:dyDescent="0.25">
      <c r="A27" s="42" t="s">
        <v>31</v>
      </c>
      <c r="B27" s="252" t="s">
        <v>65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11"/>
      <c r="R27" s="211"/>
      <c r="S27" s="211"/>
      <c r="T27" s="211"/>
      <c r="U27" s="211"/>
      <c r="V27" s="212"/>
    </row>
    <row r="28" spans="1:260" ht="36.6" customHeight="1" x14ac:dyDescent="0.25">
      <c r="A28" s="43" t="s">
        <v>18</v>
      </c>
      <c r="B28" s="251" t="s">
        <v>66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18"/>
    </row>
    <row r="29" spans="1:260" ht="24.95" customHeight="1" thickBot="1" x14ac:dyDescent="0.3">
      <c r="A29" s="44" t="s">
        <v>30</v>
      </c>
      <c r="B29" s="252" t="s">
        <v>69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08"/>
      <c r="R29" s="208"/>
      <c r="S29" s="208"/>
      <c r="T29" s="208"/>
      <c r="U29" s="208"/>
      <c r="V29" s="212"/>
    </row>
    <row r="30" spans="1:260" s="213" customFormat="1" ht="20.100000000000001" customHeight="1" thickBot="1" x14ac:dyDescent="0.3">
      <c r="A30" s="46" t="s">
        <v>48</v>
      </c>
      <c r="B30" s="247" t="str">
        <f>AllData!J18</f>
        <v>#8: Academic Remediation  - MATH (ALGEBRA)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</row>
    <row r="31" spans="1:260" ht="24.95" customHeight="1" x14ac:dyDescent="0.25">
      <c r="A31" s="42" t="s">
        <v>31</v>
      </c>
      <c r="B31" s="252" t="s">
        <v>59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11"/>
      <c r="R31" s="211"/>
      <c r="S31" s="211"/>
      <c r="T31" s="211"/>
      <c r="U31" s="211"/>
      <c r="V31" s="212"/>
    </row>
    <row r="32" spans="1:260" ht="36.6" customHeight="1" x14ac:dyDescent="0.25">
      <c r="A32" s="43" t="s">
        <v>18</v>
      </c>
      <c r="B32" s="250" t="s">
        <v>60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12"/>
    </row>
    <row r="33" spans="1:260" ht="24.95" customHeight="1" thickBot="1" x14ac:dyDescent="0.3">
      <c r="A33" s="44" t="s">
        <v>30</v>
      </c>
      <c r="B33" s="252" t="s">
        <v>63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08"/>
      <c r="R33" s="208"/>
      <c r="S33" s="208"/>
      <c r="T33" s="208"/>
      <c r="U33" s="208"/>
      <c r="V33" s="212"/>
    </row>
    <row r="34" spans="1:260" s="213" customFormat="1" ht="20.100000000000001" customHeight="1" thickBot="1" x14ac:dyDescent="0.3">
      <c r="A34" s="46" t="s">
        <v>48</v>
      </c>
      <c r="B34" s="247" t="str">
        <f>AllData!N18</f>
        <v>9: SUMMER ACADEMY (AT - RISK STUDENTS)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8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</row>
    <row r="35" spans="1:260" ht="24.95" customHeight="1" x14ac:dyDescent="0.25">
      <c r="A35" s="42" t="s">
        <v>31</v>
      </c>
      <c r="B35" s="252" t="s">
        <v>71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19"/>
      <c r="R35" s="219"/>
      <c r="S35" s="219"/>
      <c r="T35" s="219"/>
      <c r="U35" s="219"/>
      <c r="V35" s="212"/>
    </row>
    <row r="36" spans="1:260" ht="36.6" customHeight="1" x14ac:dyDescent="0.25">
      <c r="A36" s="43" t="s">
        <v>18</v>
      </c>
      <c r="B36" s="250" t="s">
        <v>73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12"/>
    </row>
    <row r="37" spans="1:260" ht="24.95" customHeight="1" thickBot="1" x14ac:dyDescent="0.3">
      <c r="A37" s="44" t="s">
        <v>30</v>
      </c>
      <c r="B37" s="252" t="s">
        <v>72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08"/>
      <c r="R37" s="208"/>
      <c r="S37" s="208"/>
      <c r="T37" s="208"/>
      <c r="U37" s="208"/>
      <c r="V37" s="212"/>
    </row>
    <row r="38" spans="1:260" s="213" customFormat="1" ht="20.100000000000001" customHeight="1" thickBot="1" x14ac:dyDescent="0.3">
      <c r="A38" s="46" t="s">
        <v>48</v>
      </c>
      <c r="B38" s="247" t="str">
        <f>AllData!R18</f>
        <v>10: [Add Intervention Name Here]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</row>
    <row r="39" spans="1:260" ht="24.95" customHeight="1" x14ac:dyDescent="0.25">
      <c r="A39" s="42" t="s">
        <v>31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11"/>
      <c r="R39" s="211"/>
      <c r="S39" s="211"/>
      <c r="T39" s="211"/>
      <c r="U39" s="211"/>
      <c r="V39" s="212"/>
    </row>
    <row r="40" spans="1:260" ht="36.6" customHeight="1" x14ac:dyDescent="0.25">
      <c r="A40" s="43" t="s">
        <v>18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12"/>
    </row>
    <row r="41" spans="1:260" s="15" customFormat="1" ht="24.95" customHeight="1" thickBot="1" x14ac:dyDescent="0.3">
      <c r="A41" s="44" t="s">
        <v>30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20"/>
      <c r="R41" s="220"/>
      <c r="S41" s="220"/>
      <c r="T41" s="220"/>
      <c r="U41" s="220"/>
      <c r="V41" s="216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</row>
    <row r="42" spans="1:260" s="49" customFormat="1" x14ac:dyDescent="0.25">
      <c r="A42" s="209"/>
      <c r="B42" s="224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1:260" s="49" customFormat="1" x14ac:dyDescent="0.25">
      <c r="A43" s="209"/>
      <c r="B43" s="224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spans="1:260" s="49" customFormat="1" x14ac:dyDescent="0.25">
      <c r="A44" s="209"/>
      <c r="B44" s="224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</row>
    <row r="45" spans="1:260" s="49" customFormat="1" x14ac:dyDescent="0.25">
      <c r="A45" s="209"/>
      <c r="B45" s="224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</row>
    <row r="46" spans="1:260" s="49" customFormat="1" x14ac:dyDescent="0.25">
      <c r="A46" s="209"/>
      <c r="B46" s="224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spans="1:260" s="49" customFormat="1" x14ac:dyDescent="0.25">
      <c r="A47" s="209"/>
      <c r="B47" s="224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spans="1:260" s="49" customFormat="1" x14ac:dyDescent="0.25">
      <c r="A48" s="209"/>
      <c r="B48" s="224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spans="1:22" s="49" customFormat="1" x14ac:dyDescent="0.25">
      <c r="A49" s="209"/>
      <c r="B49" s="224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</row>
    <row r="50" spans="1:22" s="49" customFormat="1" x14ac:dyDescent="0.25">
      <c r="A50" s="209"/>
      <c r="B50" s="224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spans="1:22" s="49" customFormat="1" x14ac:dyDescent="0.25">
      <c r="A51" s="209"/>
      <c r="B51" s="224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spans="1:22" s="49" customFormat="1" x14ac:dyDescent="0.25">
      <c r="A52" s="209"/>
      <c r="B52" s="224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</row>
    <row r="53" spans="1:22" s="49" customFormat="1" x14ac:dyDescent="0.25">
      <c r="A53" s="209"/>
      <c r="B53" s="224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</row>
    <row r="54" spans="1:22" s="49" customFormat="1" x14ac:dyDescent="0.25">
      <c r="A54" s="209"/>
      <c r="B54" s="224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</row>
    <row r="55" spans="1:22" s="49" customFormat="1" x14ac:dyDescent="0.25">
      <c r="A55" s="209"/>
      <c r="B55" s="224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</row>
    <row r="56" spans="1:22" s="49" customFormat="1" x14ac:dyDescent="0.25">
      <c r="A56" s="209"/>
      <c r="B56" s="224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</row>
    <row r="57" spans="1:22" s="49" customFormat="1" x14ac:dyDescent="0.25">
      <c r="A57" s="209"/>
      <c r="B57" s="224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</row>
    <row r="58" spans="1:22" s="49" customFormat="1" x14ac:dyDescent="0.25">
      <c r="A58" s="209"/>
      <c r="B58" s="224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</row>
    <row r="59" spans="1:22" s="49" customFormat="1" x14ac:dyDescent="0.25">
      <c r="A59" s="209"/>
      <c r="B59" s="224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</row>
    <row r="60" spans="1:22" s="49" customFormat="1" x14ac:dyDescent="0.25">
      <c r="A60" s="209"/>
      <c r="B60" s="224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</row>
    <row r="61" spans="1:22" s="49" customFormat="1" x14ac:dyDescent="0.25">
      <c r="A61" s="209"/>
      <c r="B61" s="224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</row>
    <row r="62" spans="1:22" s="49" customFormat="1" x14ac:dyDescent="0.25">
      <c r="A62" s="209"/>
      <c r="B62" s="224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</row>
    <row r="63" spans="1:22" s="49" customFormat="1" x14ac:dyDescent="0.25">
      <c r="A63" s="209"/>
      <c r="B63" s="224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</row>
    <row r="64" spans="1:22" s="49" customFormat="1" x14ac:dyDescent="0.25">
      <c r="A64" s="209"/>
      <c r="B64" s="224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</row>
    <row r="65" spans="1:22" s="49" customFormat="1" x14ac:dyDescent="0.25">
      <c r="A65" s="209"/>
      <c r="B65" s="224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</row>
    <row r="66" spans="1:22" s="49" customFormat="1" x14ac:dyDescent="0.25">
      <c r="A66" s="209"/>
      <c r="B66" s="224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</row>
    <row r="67" spans="1:22" s="49" customFormat="1" x14ac:dyDescent="0.25">
      <c r="A67" s="209"/>
      <c r="B67" s="224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</row>
    <row r="68" spans="1:22" s="49" customFormat="1" x14ac:dyDescent="0.25">
      <c r="A68" s="209"/>
      <c r="B68" s="224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</row>
    <row r="69" spans="1:22" s="49" customFormat="1" x14ac:dyDescent="0.25">
      <c r="A69" s="209"/>
      <c r="B69" s="224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</row>
    <row r="70" spans="1:22" s="49" customFormat="1" x14ac:dyDescent="0.25">
      <c r="A70" s="209"/>
      <c r="B70" s="224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</row>
    <row r="71" spans="1:22" s="49" customFormat="1" x14ac:dyDescent="0.25">
      <c r="A71" s="209"/>
      <c r="B71" s="224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</row>
    <row r="72" spans="1:22" s="49" customFormat="1" x14ac:dyDescent="0.25">
      <c r="A72" s="209"/>
      <c r="B72" s="224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</row>
    <row r="73" spans="1:22" s="49" customFormat="1" x14ac:dyDescent="0.25">
      <c r="A73" s="209"/>
      <c r="B73" s="224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</row>
    <row r="74" spans="1:22" s="49" customFormat="1" x14ac:dyDescent="0.25">
      <c r="A74" s="209"/>
      <c r="B74" s="224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</row>
    <row r="75" spans="1:22" s="49" customFormat="1" x14ac:dyDescent="0.25">
      <c r="A75" s="209"/>
      <c r="B75" s="224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</row>
    <row r="76" spans="1:22" s="49" customFormat="1" x14ac:dyDescent="0.25">
      <c r="A76" s="209"/>
      <c r="B76" s="224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</row>
    <row r="77" spans="1:22" s="49" customFormat="1" x14ac:dyDescent="0.25">
      <c r="A77" s="209"/>
      <c r="B77" s="224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</row>
    <row r="78" spans="1:22" s="49" customFormat="1" x14ac:dyDescent="0.25">
      <c r="A78" s="209"/>
      <c r="B78" s="224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</row>
    <row r="79" spans="1:22" s="49" customFormat="1" x14ac:dyDescent="0.25">
      <c r="A79" s="209"/>
      <c r="B79" s="224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</row>
    <row r="80" spans="1:22" s="49" customFormat="1" x14ac:dyDescent="0.25">
      <c r="A80" s="209"/>
      <c r="B80" s="224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</row>
    <row r="81" spans="1:22" s="49" customFormat="1" x14ac:dyDescent="0.25">
      <c r="A81" s="209"/>
      <c r="B81" s="224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</row>
    <row r="82" spans="1:22" s="49" customFormat="1" x14ac:dyDescent="0.25">
      <c r="A82" s="209"/>
      <c r="B82" s="224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</row>
    <row r="83" spans="1:22" s="49" customFormat="1" x14ac:dyDescent="0.25">
      <c r="A83" s="209"/>
      <c r="B83" s="224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</row>
    <row r="84" spans="1:22" s="49" customFormat="1" x14ac:dyDescent="0.25">
      <c r="A84" s="209"/>
      <c r="B84" s="224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</row>
    <row r="85" spans="1:22" s="49" customFormat="1" x14ac:dyDescent="0.25">
      <c r="A85" s="209"/>
      <c r="B85" s="224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</row>
    <row r="86" spans="1:22" s="49" customFormat="1" x14ac:dyDescent="0.25">
      <c r="A86" s="209"/>
      <c r="B86" s="224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</row>
    <row r="87" spans="1:22" s="49" customFormat="1" x14ac:dyDescent="0.25">
      <c r="A87" s="209"/>
      <c r="B87" s="224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</row>
    <row r="88" spans="1:22" s="49" customFormat="1" x14ac:dyDescent="0.25">
      <c r="A88" s="209"/>
      <c r="B88" s="224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</row>
    <row r="89" spans="1:22" s="49" customFormat="1" x14ac:dyDescent="0.25">
      <c r="A89" s="209"/>
      <c r="B89" s="224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</row>
    <row r="90" spans="1:22" s="49" customFormat="1" x14ac:dyDescent="0.25">
      <c r="A90" s="209"/>
      <c r="B90" s="224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</row>
    <row r="91" spans="1:22" s="49" customFormat="1" x14ac:dyDescent="0.25">
      <c r="A91" s="209"/>
      <c r="B91" s="224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</row>
    <row r="92" spans="1:22" s="49" customFormat="1" x14ac:dyDescent="0.25">
      <c r="A92" s="209"/>
      <c r="B92" s="224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</row>
    <row r="93" spans="1:22" s="49" customFormat="1" x14ac:dyDescent="0.25">
      <c r="A93" s="209"/>
      <c r="B93" s="224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</row>
    <row r="94" spans="1:22" s="49" customFormat="1" x14ac:dyDescent="0.25">
      <c r="A94" s="209"/>
      <c r="B94" s="224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s="49" customFormat="1" x14ac:dyDescent="0.25">
      <c r="A95" s="209"/>
      <c r="B95" s="224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</row>
    <row r="96" spans="1:22" s="49" customFormat="1" x14ac:dyDescent="0.25">
      <c r="A96" s="209"/>
      <c r="B96" s="224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</row>
    <row r="97" spans="1:22" s="49" customFormat="1" x14ac:dyDescent="0.25">
      <c r="A97" s="209"/>
      <c r="B97" s="224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</row>
    <row r="98" spans="1:22" s="49" customFormat="1" x14ac:dyDescent="0.25">
      <c r="A98" s="209"/>
      <c r="B98" s="224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</row>
    <row r="99" spans="1:22" s="49" customFormat="1" x14ac:dyDescent="0.25">
      <c r="A99" s="209"/>
      <c r="B99" s="224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</row>
    <row r="100" spans="1:22" s="49" customFormat="1" x14ac:dyDescent="0.25">
      <c r="A100" s="209"/>
      <c r="B100" s="224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</row>
    <row r="101" spans="1:22" s="49" customFormat="1" x14ac:dyDescent="0.25">
      <c r="A101" s="209"/>
      <c r="B101" s="224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</row>
    <row r="102" spans="1:22" s="49" customFormat="1" x14ac:dyDescent="0.25">
      <c r="A102" s="209"/>
      <c r="B102" s="224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</row>
    <row r="103" spans="1:22" s="49" customFormat="1" x14ac:dyDescent="0.25">
      <c r="A103" s="209"/>
      <c r="B103" s="224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</row>
    <row r="104" spans="1:22" s="49" customFormat="1" x14ac:dyDescent="0.25">
      <c r="A104" s="209"/>
      <c r="B104" s="224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</row>
    <row r="105" spans="1:22" s="49" customFormat="1" x14ac:dyDescent="0.25">
      <c r="A105" s="209"/>
      <c r="B105" s="224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</row>
    <row r="106" spans="1:22" s="49" customFormat="1" x14ac:dyDescent="0.25">
      <c r="A106" s="209"/>
      <c r="B106" s="224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</row>
    <row r="107" spans="1:22" s="49" customFormat="1" x14ac:dyDescent="0.25">
      <c r="A107" s="209"/>
      <c r="B107" s="224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</row>
    <row r="108" spans="1:22" s="49" customFormat="1" x14ac:dyDescent="0.25">
      <c r="A108" s="209"/>
      <c r="B108" s="224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</row>
    <row r="109" spans="1:22" s="49" customFormat="1" x14ac:dyDescent="0.25">
      <c r="A109" s="209"/>
      <c r="B109" s="224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</row>
    <row r="110" spans="1:22" s="49" customFormat="1" x14ac:dyDescent="0.25">
      <c r="A110" s="209"/>
      <c r="B110" s="224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</row>
    <row r="111" spans="1:22" s="49" customFormat="1" x14ac:dyDescent="0.25">
      <c r="A111" s="209"/>
      <c r="B111" s="224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</row>
    <row r="112" spans="1:22" s="49" customFormat="1" x14ac:dyDescent="0.25">
      <c r="A112" s="209"/>
      <c r="B112" s="224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</row>
    <row r="113" spans="1:22" s="49" customFormat="1" x14ac:dyDescent="0.25">
      <c r="A113" s="209"/>
      <c r="B113" s="224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</row>
    <row r="114" spans="1:22" s="49" customFormat="1" x14ac:dyDescent="0.25">
      <c r="A114" s="209"/>
      <c r="B114" s="224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</row>
    <row r="115" spans="1:22" s="49" customFormat="1" x14ac:dyDescent="0.25">
      <c r="A115" s="209"/>
      <c r="B115" s="224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</row>
    <row r="116" spans="1:22" s="49" customFormat="1" x14ac:dyDescent="0.25">
      <c r="A116" s="209"/>
      <c r="B116" s="224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</row>
    <row r="117" spans="1:22" s="49" customFormat="1" x14ac:dyDescent="0.25">
      <c r="A117" s="209"/>
      <c r="B117" s="224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</row>
    <row r="118" spans="1:22" s="49" customFormat="1" x14ac:dyDescent="0.25">
      <c r="A118" s="209"/>
      <c r="B118" s="224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</row>
    <row r="119" spans="1:22" s="49" customFormat="1" x14ac:dyDescent="0.25">
      <c r="A119" s="209"/>
      <c r="B119" s="224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</row>
    <row r="120" spans="1:22" s="49" customFormat="1" x14ac:dyDescent="0.25">
      <c r="A120" s="209"/>
      <c r="B120" s="224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</row>
    <row r="121" spans="1:22" s="49" customFormat="1" x14ac:dyDescent="0.25">
      <c r="A121" s="209"/>
      <c r="B121" s="224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</row>
    <row r="122" spans="1:22" s="49" customFormat="1" x14ac:dyDescent="0.25">
      <c r="A122" s="209"/>
      <c r="B122" s="224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</row>
    <row r="123" spans="1:22" s="49" customFormat="1" x14ac:dyDescent="0.25">
      <c r="A123" s="209"/>
      <c r="B123" s="224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</row>
    <row r="124" spans="1:22" s="49" customFormat="1" x14ac:dyDescent="0.25">
      <c r="A124" s="209"/>
      <c r="B124" s="224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</row>
    <row r="125" spans="1:22" s="49" customFormat="1" x14ac:dyDescent="0.25">
      <c r="A125" s="209"/>
      <c r="B125" s="224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</row>
    <row r="126" spans="1:22" s="49" customFormat="1" x14ac:dyDescent="0.25">
      <c r="A126" s="209"/>
      <c r="B126" s="224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</row>
    <row r="127" spans="1:22" s="49" customFormat="1" x14ac:dyDescent="0.25">
      <c r="A127" s="209"/>
      <c r="B127" s="224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</row>
    <row r="128" spans="1:22" s="49" customFormat="1" x14ac:dyDescent="0.25">
      <c r="A128" s="209"/>
      <c r="B128" s="224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</row>
    <row r="129" spans="1:22" s="49" customFormat="1" x14ac:dyDescent="0.25">
      <c r="A129" s="209"/>
      <c r="B129" s="224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</row>
    <row r="130" spans="1:22" s="49" customFormat="1" x14ac:dyDescent="0.25">
      <c r="A130" s="209"/>
      <c r="B130" s="224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</row>
    <row r="131" spans="1:22" s="49" customFormat="1" x14ac:dyDescent="0.25">
      <c r="A131" s="209"/>
      <c r="B131" s="224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</row>
    <row r="132" spans="1:22" s="49" customFormat="1" x14ac:dyDescent="0.25">
      <c r="A132" s="209"/>
      <c r="B132" s="224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</row>
    <row r="133" spans="1:22" s="49" customFormat="1" x14ac:dyDescent="0.25">
      <c r="A133" s="209"/>
      <c r="B133" s="224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</row>
    <row r="134" spans="1:22" s="49" customFormat="1" x14ac:dyDescent="0.25">
      <c r="A134" s="209"/>
      <c r="B134" s="224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</row>
    <row r="135" spans="1:22" s="49" customFormat="1" x14ac:dyDescent="0.25">
      <c r="A135" s="209"/>
      <c r="B135" s="224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</row>
    <row r="136" spans="1:22" s="49" customFormat="1" x14ac:dyDescent="0.25">
      <c r="A136" s="209"/>
      <c r="B136" s="224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</row>
    <row r="137" spans="1:22" s="49" customFormat="1" x14ac:dyDescent="0.25">
      <c r="A137" s="209"/>
      <c r="B137" s="224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</row>
    <row r="138" spans="1:22" s="49" customFormat="1" x14ac:dyDescent="0.25">
      <c r="A138" s="209"/>
      <c r="B138" s="224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</row>
    <row r="139" spans="1:22" s="49" customFormat="1" x14ac:dyDescent="0.25">
      <c r="A139" s="209"/>
      <c r="B139" s="224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</row>
    <row r="140" spans="1:22" s="49" customFormat="1" x14ac:dyDescent="0.25">
      <c r="A140" s="209"/>
      <c r="B140" s="224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</row>
    <row r="141" spans="1:22" s="49" customFormat="1" x14ac:dyDescent="0.25">
      <c r="A141" s="209"/>
      <c r="B141" s="224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</row>
    <row r="142" spans="1:22" s="49" customFormat="1" x14ac:dyDescent="0.25">
      <c r="A142" s="209"/>
      <c r="B142" s="224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</row>
    <row r="143" spans="1:22" s="49" customFormat="1" x14ac:dyDescent="0.25">
      <c r="A143" s="209"/>
      <c r="B143" s="224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</row>
    <row r="144" spans="1:22" s="49" customFormat="1" x14ac:dyDescent="0.25">
      <c r="A144" s="209"/>
      <c r="B144" s="224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</row>
    <row r="145" spans="1:22" s="49" customFormat="1" x14ac:dyDescent="0.25">
      <c r="A145" s="209"/>
      <c r="B145" s="224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</row>
    <row r="146" spans="1:22" s="49" customFormat="1" x14ac:dyDescent="0.25">
      <c r="A146" s="209"/>
      <c r="B146" s="224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</row>
    <row r="147" spans="1:22" s="49" customFormat="1" x14ac:dyDescent="0.25">
      <c r="A147" s="209"/>
      <c r="B147" s="224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</row>
    <row r="148" spans="1:22" s="49" customFormat="1" x14ac:dyDescent="0.25">
      <c r="A148" s="209"/>
      <c r="B148" s="224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</row>
    <row r="149" spans="1:22" s="49" customFormat="1" x14ac:dyDescent="0.25">
      <c r="A149" s="209"/>
      <c r="B149" s="224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</row>
    <row r="150" spans="1:22" s="49" customFormat="1" x14ac:dyDescent="0.25">
      <c r="A150" s="209"/>
      <c r="B150" s="224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</row>
    <row r="151" spans="1:22" s="49" customFormat="1" x14ac:dyDescent="0.25">
      <c r="A151" s="209"/>
      <c r="B151" s="224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</row>
    <row r="152" spans="1:22" s="49" customFormat="1" x14ac:dyDescent="0.25">
      <c r="A152" s="209"/>
      <c r="B152" s="224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</row>
    <row r="153" spans="1:22" s="49" customFormat="1" x14ac:dyDescent="0.25">
      <c r="A153" s="209"/>
      <c r="B153" s="224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</row>
    <row r="154" spans="1:22" s="49" customFormat="1" x14ac:dyDescent="0.25">
      <c r="A154" s="209"/>
      <c r="B154" s="224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</row>
    <row r="155" spans="1:22" s="49" customFormat="1" x14ac:dyDescent="0.25">
      <c r="A155" s="209"/>
      <c r="B155" s="224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</row>
    <row r="156" spans="1:22" s="49" customFormat="1" x14ac:dyDescent="0.25">
      <c r="A156" s="209"/>
      <c r="B156" s="224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</row>
    <row r="157" spans="1:22" s="49" customFormat="1" x14ac:dyDescent="0.25">
      <c r="A157" s="209"/>
      <c r="B157" s="224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</row>
    <row r="158" spans="1:22" s="49" customFormat="1" x14ac:dyDescent="0.25">
      <c r="A158" s="209"/>
      <c r="B158" s="224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</row>
    <row r="159" spans="1:22" s="49" customFormat="1" x14ac:dyDescent="0.25">
      <c r="A159" s="209"/>
      <c r="B159" s="224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</row>
    <row r="160" spans="1:22" s="49" customFormat="1" x14ac:dyDescent="0.25">
      <c r="A160" s="209"/>
      <c r="B160" s="224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</row>
    <row r="161" spans="1:22" s="49" customFormat="1" x14ac:dyDescent="0.25">
      <c r="A161" s="209"/>
      <c r="B161" s="224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</row>
    <row r="162" spans="1:22" s="49" customFormat="1" x14ac:dyDescent="0.25">
      <c r="A162" s="209"/>
      <c r="B162" s="224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</row>
    <row r="163" spans="1:22" s="49" customFormat="1" x14ac:dyDescent="0.25">
      <c r="A163" s="209"/>
      <c r="B163" s="224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</row>
    <row r="164" spans="1:22" s="49" customFormat="1" x14ac:dyDescent="0.25">
      <c r="A164" s="209"/>
      <c r="B164" s="224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</row>
    <row r="165" spans="1:22" s="49" customFormat="1" x14ac:dyDescent="0.25">
      <c r="A165" s="209"/>
      <c r="B165" s="224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</row>
    <row r="166" spans="1:22" s="49" customFormat="1" x14ac:dyDescent="0.25">
      <c r="A166" s="209"/>
      <c r="B166" s="224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</row>
    <row r="167" spans="1:22" s="49" customFormat="1" x14ac:dyDescent="0.25">
      <c r="A167" s="209"/>
      <c r="B167" s="224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</row>
    <row r="168" spans="1:22" s="49" customFormat="1" x14ac:dyDescent="0.25">
      <c r="A168" s="209"/>
      <c r="B168" s="224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</row>
    <row r="169" spans="1:22" s="49" customFormat="1" x14ac:dyDescent="0.25">
      <c r="A169" s="209"/>
      <c r="B169" s="224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</row>
    <row r="170" spans="1:22" s="49" customFormat="1" x14ac:dyDescent="0.25">
      <c r="A170" s="209"/>
      <c r="B170" s="224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</row>
    <row r="171" spans="1:22" s="49" customFormat="1" x14ac:dyDescent="0.25">
      <c r="A171" s="209"/>
      <c r="B171" s="224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</row>
    <row r="172" spans="1:22" s="49" customFormat="1" x14ac:dyDescent="0.25">
      <c r="A172" s="209"/>
      <c r="B172" s="224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</row>
    <row r="173" spans="1:22" s="49" customFormat="1" x14ac:dyDescent="0.25">
      <c r="A173" s="209"/>
      <c r="B173" s="224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</row>
    <row r="174" spans="1:22" s="49" customFormat="1" x14ac:dyDescent="0.25">
      <c r="A174" s="209"/>
      <c r="B174" s="224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</row>
    <row r="175" spans="1:22" s="49" customFormat="1" x14ac:dyDescent="0.25">
      <c r="A175" s="209"/>
      <c r="B175" s="224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</row>
    <row r="176" spans="1:22" s="49" customFormat="1" x14ac:dyDescent="0.25">
      <c r="A176" s="209"/>
      <c r="B176" s="224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</row>
    <row r="177" spans="1:22" s="49" customFormat="1" x14ac:dyDescent="0.25">
      <c r="A177" s="209"/>
      <c r="B177" s="224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</row>
    <row r="178" spans="1:22" s="49" customFormat="1" x14ac:dyDescent="0.25">
      <c r="A178" s="209"/>
      <c r="B178" s="224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</row>
    <row r="179" spans="1:22" s="49" customFormat="1" x14ac:dyDescent="0.25">
      <c r="A179" s="209"/>
      <c r="B179" s="224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</row>
    <row r="180" spans="1:22" s="49" customFormat="1" x14ac:dyDescent="0.25">
      <c r="A180" s="209"/>
      <c r="B180" s="224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</row>
    <row r="181" spans="1:22" s="49" customFormat="1" x14ac:dyDescent="0.25">
      <c r="A181" s="209"/>
      <c r="B181" s="224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</row>
    <row r="182" spans="1:22" s="49" customFormat="1" x14ac:dyDescent="0.25">
      <c r="A182" s="209"/>
      <c r="B182" s="224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</row>
    <row r="183" spans="1:22" s="49" customFormat="1" x14ac:dyDescent="0.25">
      <c r="A183" s="209"/>
      <c r="B183" s="224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</row>
    <row r="184" spans="1:22" s="49" customFormat="1" x14ac:dyDescent="0.25">
      <c r="A184" s="209"/>
      <c r="B184" s="224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</row>
    <row r="185" spans="1:22" s="49" customFormat="1" x14ac:dyDescent="0.25">
      <c r="A185" s="209"/>
      <c r="B185" s="224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</row>
    <row r="186" spans="1:22" s="49" customFormat="1" x14ac:dyDescent="0.25">
      <c r="A186" s="209"/>
      <c r="B186" s="224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</row>
    <row r="187" spans="1:22" s="49" customFormat="1" x14ac:dyDescent="0.25">
      <c r="A187" s="209"/>
      <c r="B187" s="224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</row>
    <row r="188" spans="1:22" s="49" customFormat="1" x14ac:dyDescent="0.25">
      <c r="A188" s="209"/>
      <c r="B188" s="224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</row>
    <row r="189" spans="1:22" s="49" customFormat="1" x14ac:dyDescent="0.25">
      <c r="A189" s="209"/>
      <c r="B189" s="224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</row>
    <row r="190" spans="1:22" s="49" customFormat="1" x14ac:dyDescent="0.25">
      <c r="A190" s="209"/>
      <c r="B190" s="224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</row>
    <row r="191" spans="1:22" s="49" customFormat="1" x14ac:dyDescent="0.25">
      <c r="A191" s="209"/>
      <c r="B191" s="224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</row>
    <row r="192" spans="1:22" s="49" customFormat="1" x14ac:dyDescent="0.25">
      <c r="A192" s="209"/>
      <c r="B192" s="224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</row>
    <row r="193" spans="1:22" s="49" customFormat="1" x14ac:dyDescent="0.25">
      <c r="A193" s="209"/>
      <c r="B193" s="224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</row>
    <row r="194" spans="1:22" s="49" customFormat="1" x14ac:dyDescent="0.25">
      <c r="A194" s="209"/>
      <c r="B194" s="224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</row>
    <row r="195" spans="1:22" s="49" customFormat="1" x14ac:dyDescent="0.25">
      <c r="A195" s="209"/>
      <c r="B195" s="224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</row>
    <row r="196" spans="1:22" s="49" customFormat="1" x14ac:dyDescent="0.25">
      <c r="A196" s="209"/>
      <c r="B196" s="224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</row>
    <row r="197" spans="1:22" s="49" customFormat="1" x14ac:dyDescent="0.25">
      <c r="A197" s="209"/>
      <c r="B197" s="224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</row>
    <row r="198" spans="1:22" s="49" customFormat="1" x14ac:dyDescent="0.25">
      <c r="A198" s="209"/>
      <c r="B198" s="224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</row>
    <row r="199" spans="1:22" s="49" customFormat="1" x14ac:dyDescent="0.25">
      <c r="A199" s="209"/>
      <c r="B199" s="224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</row>
    <row r="200" spans="1:22" s="49" customFormat="1" x14ac:dyDescent="0.25">
      <c r="A200" s="209"/>
      <c r="B200" s="224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</row>
    <row r="201" spans="1:22" s="49" customFormat="1" x14ac:dyDescent="0.25">
      <c r="A201" s="209"/>
      <c r="B201" s="224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</row>
    <row r="202" spans="1:22" s="49" customFormat="1" x14ac:dyDescent="0.25">
      <c r="A202" s="209"/>
      <c r="B202" s="224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</row>
    <row r="203" spans="1:22" s="49" customFormat="1" x14ac:dyDescent="0.25">
      <c r="A203" s="209"/>
      <c r="B203" s="224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</row>
    <row r="204" spans="1:22" s="49" customFormat="1" x14ac:dyDescent="0.25">
      <c r="A204" s="209"/>
      <c r="B204" s="224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</row>
    <row r="205" spans="1:22" s="49" customFormat="1" x14ac:dyDescent="0.25">
      <c r="A205" s="209"/>
      <c r="B205" s="224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</row>
    <row r="206" spans="1:22" s="49" customFormat="1" x14ac:dyDescent="0.25">
      <c r="A206" s="209"/>
      <c r="B206" s="224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</row>
    <row r="207" spans="1:22" s="49" customFormat="1" x14ac:dyDescent="0.25">
      <c r="A207" s="209"/>
      <c r="B207" s="224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</row>
    <row r="208" spans="1:22" s="49" customFormat="1" x14ac:dyDescent="0.25">
      <c r="A208" s="209"/>
      <c r="B208" s="224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</row>
    <row r="209" spans="1:22" s="49" customFormat="1" x14ac:dyDescent="0.25">
      <c r="A209" s="209"/>
      <c r="B209" s="224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</row>
    <row r="210" spans="1:22" s="49" customFormat="1" x14ac:dyDescent="0.25">
      <c r="A210" s="209"/>
      <c r="B210" s="224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</row>
    <row r="211" spans="1:22" s="49" customFormat="1" x14ac:dyDescent="0.25">
      <c r="A211" s="209"/>
      <c r="B211" s="224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</row>
    <row r="212" spans="1:22" s="49" customFormat="1" x14ac:dyDescent="0.25">
      <c r="A212" s="209"/>
      <c r="B212" s="224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</row>
    <row r="213" spans="1:22" s="49" customFormat="1" x14ac:dyDescent="0.25">
      <c r="A213" s="209"/>
      <c r="B213" s="224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</row>
    <row r="214" spans="1:22" s="49" customFormat="1" x14ac:dyDescent="0.25">
      <c r="A214" s="209"/>
      <c r="B214" s="224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</row>
    <row r="215" spans="1:22" s="49" customFormat="1" x14ac:dyDescent="0.25">
      <c r="A215" s="209"/>
      <c r="B215" s="224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</row>
    <row r="216" spans="1:22" s="49" customFormat="1" x14ac:dyDescent="0.25">
      <c r="A216" s="209"/>
      <c r="B216" s="224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</row>
    <row r="217" spans="1:22" s="49" customFormat="1" x14ac:dyDescent="0.25">
      <c r="A217" s="209"/>
      <c r="B217" s="224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</row>
    <row r="218" spans="1:22" s="49" customFormat="1" x14ac:dyDescent="0.25">
      <c r="A218" s="209"/>
      <c r="B218" s="224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</row>
    <row r="219" spans="1:22" s="49" customFormat="1" x14ac:dyDescent="0.25">
      <c r="A219" s="209"/>
      <c r="B219" s="224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</row>
    <row r="220" spans="1:22" s="49" customFormat="1" x14ac:dyDescent="0.25">
      <c r="A220" s="209"/>
      <c r="B220" s="224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</row>
    <row r="221" spans="1:22" s="49" customFormat="1" x14ac:dyDescent="0.25">
      <c r="A221" s="209"/>
      <c r="B221" s="224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</row>
    <row r="222" spans="1:22" s="49" customFormat="1" x14ac:dyDescent="0.25">
      <c r="A222" s="209"/>
      <c r="B222" s="224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</row>
    <row r="223" spans="1:22" s="49" customFormat="1" x14ac:dyDescent="0.25">
      <c r="A223" s="209"/>
      <c r="B223" s="224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</row>
    <row r="224" spans="1:22" s="49" customFormat="1" x14ac:dyDescent="0.25">
      <c r="A224" s="209"/>
      <c r="B224" s="224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</row>
    <row r="225" spans="1:22" s="49" customFormat="1" x14ac:dyDescent="0.25">
      <c r="A225" s="209"/>
      <c r="B225" s="224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</row>
    <row r="226" spans="1:22" s="49" customFormat="1" x14ac:dyDescent="0.25">
      <c r="A226" s="209"/>
      <c r="B226" s="224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</row>
    <row r="227" spans="1:22" s="49" customFormat="1" x14ac:dyDescent="0.25">
      <c r="A227" s="209"/>
      <c r="B227" s="224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</row>
    <row r="228" spans="1:22" s="49" customFormat="1" x14ac:dyDescent="0.25">
      <c r="A228" s="209"/>
      <c r="B228" s="224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</row>
    <row r="229" spans="1:22" s="49" customFormat="1" x14ac:dyDescent="0.25">
      <c r="A229" s="209"/>
      <c r="B229" s="224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</row>
    <row r="230" spans="1:22" s="49" customFormat="1" x14ac:dyDescent="0.25">
      <c r="A230" s="209"/>
      <c r="B230" s="224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</row>
    <row r="231" spans="1:22" s="49" customFormat="1" x14ac:dyDescent="0.25">
      <c r="A231" s="209"/>
      <c r="B231" s="224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</row>
    <row r="232" spans="1:22" s="49" customFormat="1" x14ac:dyDescent="0.25">
      <c r="A232" s="209"/>
      <c r="B232" s="224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</row>
    <row r="233" spans="1:22" s="49" customFormat="1" x14ac:dyDescent="0.25">
      <c r="A233" s="209"/>
      <c r="B233" s="224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</row>
    <row r="234" spans="1:22" s="49" customFormat="1" x14ac:dyDescent="0.25">
      <c r="A234" s="209"/>
      <c r="B234" s="224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</row>
    <row r="235" spans="1:22" s="49" customFormat="1" x14ac:dyDescent="0.25">
      <c r="A235" s="209"/>
      <c r="B235" s="224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</row>
    <row r="236" spans="1:22" s="49" customFormat="1" x14ac:dyDescent="0.25">
      <c r="A236" s="209"/>
      <c r="B236" s="224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</row>
    <row r="237" spans="1:22" s="49" customFormat="1" x14ac:dyDescent="0.25">
      <c r="A237" s="209"/>
      <c r="B237" s="224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</row>
    <row r="238" spans="1:22" s="49" customFormat="1" x14ac:dyDescent="0.25">
      <c r="A238" s="209"/>
      <c r="B238" s="224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</row>
    <row r="239" spans="1:22" s="49" customFormat="1" x14ac:dyDescent="0.25">
      <c r="A239" s="209"/>
      <c r="B239" s="224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</row>
    <row r="240" spans="1:22" s="49" customFormat="1" x14ac:dyDescent="0.25">
      <c r="A240" s="209"/>
      <c r="B240" s="224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</row>
    <row r="241" spans="1:22" s="49" customFormat="1" x14ac:dyDescent="0.25">
      <c r="A241" s="209"/>
      <c r="B241" s="224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</row>
    <row r="242" spans="1:22" s="49" customFormat="1" x14ac:dyDescent="0.25">
      <c r="A242" s="209"/>
      <c r="B242" s="224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</row>
    <row r="243" spans="1:22" s="49" customFormat="1" x14ac:dyDescent="0.25">
      <c r="A243" s="209"/>
      <c r="B243" s="224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</row>
    <row r="244" spans="1:22" s="49" customFormat="1" x14ac:dyDescent="0.25">
      <c r="A244" s="209"/>
      <c r="B244" s="224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</row>
    <row r="245" spans="1:22" s="49" customFormat="1" x14ac:dyDescent="0.25">
      <c r="A245" s="209"/>
      <c r="B245" s="224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</row>
    <row r="246" spans="1:22" s="49" customFormat="1" x14ac:dyDescent="0.25">
      <c r="A246" s="209"/>
      <c r="B246" s="224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</row>
    <row r="247" spans="1:22" s="49" customFormat="1" x14ac:dyDescent="0.25">
      <c r="A247" s="209"/>
      <c r="B247" s="224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</row>
    <row r="248" spans="1:22" s="49" customFormat="1" x14ac:dyDescent="0.25">
      <c r="A248" s="209"/>
      <c r="B248" s="224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</row>
    <row r="249" spans="1:22" s="49" customFormat="1" x14ac:dyDescent="0.25">
      <c r="A249" s="209"/>
      <c r="B249" s="224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</row>
    <row r="250" spans="1:22" s="49" customFormat="1" x14ac:dyDescent="0.25">
      <c r="A250" s="209"/>
      <c r="B250" s="224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</row>
    <row r="251" spans="1:22" s="49" customFormat="1" x14ac:dyDescent="0.25">
      <c r="A251" s="209"/>
      <c r="B251" s="224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</row>
    <row r="252" spans="1:22" s="49" customFormat="1" x14ac:dyDescent="0.25">
      <c r="A252" s="209"/>
      <c r="B252" s="224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</row>
    <row r="253" spans="1:22" s="49" customFormat="1" x14ac:dyDescent="0.25">
      <c r="A253" s="209"/>
      <c r="B253" s="224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</row>
    <row r="254" spans="1:22" s="49" customFormat="1" x14ac:dyDescent="0.25">
      <c r="A254" s="209"/>
      <c r="B254" s="224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</row>
    <row r="255" spans="1:22" s="49" customFormat="1" x14ac:dyDescent="0.25">
      <c r="A255" s="209"/>
      <c r="B255" s="224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</row>
    <row r="256" spans="1:22" s="49" customFormat="1" x14ac:dyDescent="0.25">
      <c r="A256" s="209"/>
      <c r="B256" s="224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</row>
    <row r="257" spans="1:22" s="49" customFormat="1" x14ac:dyDescent="0.25">
      <c r="A257" s="209"/>
      <c r="B257" s="224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</row>
    <row r="258" spans="1:22" s="49" customFormat="1" x14ac:dyDescent="0.25">
      <c r="A258" s="209"/>
      <c r="B258" s="224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</row>
    <row r="259" spans="1:22" s="49" customFormat="1" x14ac:dyDescent="0.25">
      <c r="A259" s="209"/>
      <c r="B259" s="224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</row>
    <row r="260" spans="1:22" s="49" customFormat="1" x14ac:dyDescent="0.25">
      <c r="A260" s="209"/>
      <c r="B260" s="224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</row>
    <row r="261" spans="1:22" s="49" customFormat="1" x14ac:dyDescent="0.25">
      <c r="A261" s="209"/>
      <c r="B261" s="224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</row>
    <row r="262" spans="1:22" s="49" customFormat="1" x14ac:dyDescent="0.25">
      <c r="A262" s="209"/>
      <c r="B262" s="224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</row>
    <row r="263" spans="1:22" s="49" customFormat="1" x14ac:dyDescent="0.25">
      <c r="A263" s="209"/>
      <c r="B263" s="224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</row>
    <row r="264" spans="1:22" s="49" customFormat="1" x14ac:dyDescent="0.25">
      <c r="A264" s="209"/>
      <c r="B264" s="224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</row>
    <row r="265" spans="1:22" s="49" customFormat="1" x14ac:dyDescent="0.25">
      <c r="A265" s="209"/>
      <c r="B265" s="224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</row>
    <row r="266" spans="1:22" s="49" customFormat="1" x14ac:dyDescent="0.25">
      <c r="A266" s="209"/>
      <c r="B266" s="224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</row>
    <row r="267" spans="1:22" s="49" customFormat="1" x14ac:dyDescent="0.25">
      <c r="A267" s="209"/>
      <c r="B267" s="224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</row>
    <row r="268" spans="1:22" s="49" customFormat="1" x14ac:dyDescent="0.25">
      <c r="A268" s="209"/>
      <c r="B268" s="224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</row>
    <row r="269" spans="1:22" s="49" customFormat="1" x14ac:dyDescent="0.25">
      <c r="A269" s="209"/>
      <c r="B269" s="224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</row>
    <row r="270" spans="1:22" s="49" customFormat="1" x14ac:dyDescent="0.25">
      <c r="A270" s="209"/>
      <c r="B270" s="224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</row>
    <row r="271" spans="1:22" s="49" customFormat="1" x14ac:dyDescent="0.25">
      <c r="A271" s="209"/>
      <c r="B271" s="224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</row>
    <row r="272" spans="1:22" s="49" customFormat="1" x14ac:dyDescent="0.25">
      <c r="A272" s="209"/>
      <c r="B272" s="224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</row>
    <row r="273" spans="1:22" s="49" customFormat="1" x14ac:dyDescent="0.25">
      <c r="A273" s="209"/>
      <c r="B273" s="224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</row>
    <row r="274" spans="1:22" s="49" customFormat="1" x14ac:dyDescent="0.25">
      <c r="A274" s="209"/>
      <c r="B274" s="224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</row>
    <row r="275" spans="1:22" s="49" customFormat="1" x14ac:dyDescent="0.25">
      <c r="A275" s="209"/>
      <c r="B275" s="224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</row>
    <row r="276" spans="1:22" s="49" customFormat="1" x14ac:dyDescent="0.25">
      <c r="A276" s="209"/>
      <c r="B276" s="224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</row>
    <row r="277" spans="1:22" s="49" customFormat="1" x14ac:dyDescent="0.25">
      <c r="A277" s="209"/>
      <c r="B277" s="224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</row>
    <row r="278" spans="1:22" s="49" customFormat="1" x14ac:dyDescent="0.25">
      <c r="A278" s="209"/>
      <c r="B278" s="224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</row>
    <row r="279" spans="1:22" s="49" customFormat="1" x14ac:dyDescent="0.25">
      <c r="A279" s="209"/>
      <c r="B279" s="224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</row>
    <row r="280" spans="1:22" s="49" customFormat="1" x14ac:dyDescent="0.25">
      <c r="A280" s="209"/>
      <c r="B280" s="224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</row>
    <row r="281" spans="1:22" s="49" customFormat="1" x14ac:dyDescent="0.25">
      <c r="A281" s="209"/>
      <c r="B281" s="224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</row>
    <row r="282" spans="1:22" s="49" customFormat="1" x14ac:dyDescent="0.25">
      <c r="A282" s="209"/>
      <c r="B282" s="224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</row>
    <row r="283" spans="1:22" s="49" customFormat="1" x14ac:dyDescent="0.25">
      <c r="A283" s="209"/>
      <c r="B283" s="224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</row>
    <row r="284" spans="1:22" s="49" customFormat="1" x14ac:dyDescent="0.25">
      <c r="A284" s="209"/>
      <c r="B284" s="224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</row>
    <row r="285" spans="1:22" s="49" customFormat="1" x14ac:dyDescent="0.25">
      <c r="A285" s="209"/>
      <c r="B285" s="224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</row>
    <row r="286" spans="1:22" s="49" customFormat="1" x14ac:dyDescent="0.25">
      <c r="A286" s="209"/>
      <c r="B286" s="224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</row>
    <row r="287" spans="1:22" s="49" customFormat="1" x14ac:dyDescent="0.25">
      <c r="A287" s="209"/>
      <c r="B287" s="224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</row>
    <row r="288" spans="1:22" s="49" customFormat="1" x14ac:dyDescent="0.25">
      <c r="A288" s="209"/>
      <c r="B288" s="224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</row>
    <row r="289" spans="1:22" s="49" customFormat="1" x14ac:dyDescent="0.25">
      <c r="A289" s="209"/>
      <c r="B289" s="224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</row>
    <row r="290" spans="1:22" s="49" customFormat="1" x14ac:dyDescent="0.25">
      <c r="A290" s="209"/>
      <c r="B290" s="224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</row>
    <row r="291" spans="1:22" s="49" customFormat="1" x14ac:dyDescent="0.25">
      <c r="A291" s="209"/>
      <c r="B291" s="224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</row>
    <row r="292" spans="1:22" s="49" customFormat="1" x14ac:dyDescent="0.25">
      <c r="A292" s="209"/>
      <c r="B292" s="224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</row>
    <row r="293" spans="1:22" s="49" customFormat="1" x14ac:dyDescent="0.25">
      <c r="A293" s="209"/>
      <c r="B293" s="224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</row>
    <row r="294" spans="1:22" s="49" customFormat="1" x14ac:dyDescent="0.25">
      <c r="A294" s="209"/>
      <c r="B294" s="224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</row>
    <row r="295" spans="1:22" s="49" customFormat="1" x14ac:dyDescent="0.25">
      <c r="A295" s="209"/>
      <c r="B295" s="224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</row>
    <row r="296" spans="1:22" s="49" customFormat="1" x14ac:dyDescent="0.25">
      <c r="A296" s="209"/>
      <c r="B296" s="224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</row>
    <row r="297" spans="1:22" s="49" customFormat="1" x14ac:dyDescent="0.25">
      <c r="A297" s="209"/>
      <c r="B297" s="224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</row>
    <row r="298" spans="1:22" s="49" customFormat="1" x14ac:dyDescent="0.25">
      <c r="A298" s="209"/>
      <c r="B298" s="224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</row>
    <row r="299" spans="1:22" s="49" customFormat="1" x14ac:dyDescent="0.25">
      <c r="A299" s="209"/>
      <c r="B299" s="224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</row>
    <row r="300" spans="1:22" s="49" customFormat="1" x14ac:dyDescent="0.25">
      <c r="A300" s="209"/>
      <c r="B300" s="224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</row>
    <row r="301" spans="1:22" s="49" customFormat="1" x14ac:dyDescent="0.25">
      <c r="A301" s="209"/>
      <c r="B301" s="224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</row>
    <row r="302" spans="1:22" s="49" customFormat="1" x14ac:dyDescent="0.25">
      <c r="A302" s="209"/>
      <c r="B302" s="224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</row>
    <row r="303" spans="1:22" s="49" customFormat="1" x14ac:dyDescent="0.25">
      <c r="A303" s="209"/>
      <c r="B303" s="224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</row>
    <row r="304" spans="1:22" s="49" customFormat="1" x14ac:dyDescent="0.25">
      <c r="A304" s="209"/>
      <c r="B304" s="224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</row>
    <row r="305" spans="1:22" s="49" customFormat="1" x14ac:dyDescent="0.25">
      <c r="A305" s="209"/>
      <c r="B305" s="224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1:22" s="49" customFormat="1" x14ac:dyDescent="0.25">
      <c r="A306" s="209"/>
      <c r="B306" s="224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</row>
    <row r="307" spans="1:22" s="49" customFormat="1" x14ac:dyDescent="0.25">
      <c r="A307" s="209"/>
      <c r="B307" s="224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</row>
    <row r="308" spans="1:22" s="49" customFormat="1" x14ac:dyDescent="0.25">
      <c r="A308" s="209"/>
      <c r="B308" s="224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</row>
    <row r="309" spans="1:22" s="49" customFormat="1" x14ac:dyDescent="0.25">
      <c r="A309" s="209"/>
      <c r="B309" s="224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</row>
    <row r="310" spans="1:22" s="49" customFormat="1" x14ac:dyDescent="0.25">
      <c r="A310" s="209"/>
      <c r="B310" s="224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</row>
    <row r="311" spans="1:22" s="49" customFormat="1" x14ac:dyDescent="0.25">
      <c r="A311" s="209"/>
      <c r="B311" s="224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</row>
    <row r="312" spans="1:22" s="49" customFormat="1" x14ac:dyDescent="0.25">
      <c r="A312" s="209"/>
      <c r="B312" s="224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</row>
    <row r="313" spans="1:22" s="49" customFormat="1" x14ac:dyDescent="0.25">
      <c r="A313" s="209"/>
      <c r="B313" s="224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</row>
    <row r="314" spans="1:22" s="49" customFormat="1" x14ac:dyDescent="0.25">
      <c r="A314" s="209"/>
      <c r="B314" s="224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</row>
    <row r="315" spans="1:22" s="49" customFormat="1" x14ac:dyDescent="0.25">
      <c r="A315" s="209"/>
      <c r="B315" s="224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</row>
    <row r="316" spans="1:22" s="49" customFormat="1" x14ac:dyDescent="0.25">
      <c r="A316" s="209"/>
      <c r="B316" s="224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</row>
    <row r="317" spans="1:22" s="49" customFormat="1" x14ac:dyDescent="0.25">
      <c r="A317" s="209"/>
      <c r="B317" s="224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</row>
    <row r="318" spans="1:22" s="49" customFormat="1" x14ac:dyDescent="0.25">
      <c r="A318" s="209"/>
      <c r="B318" s="224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</row>
    <row r="319" spans="1:22" s="49" customFormat="1" x14ac:dyDescent="0.25">
      <c r="A319" s="209"/>
      <c r="B319" s="224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</row>
    <row r="320" spans="1:22" s="49" customFormat="1" x14ac:dyDescent="0.25">
      <c r="A320" s="209"/>
      <c r="B320" s="224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</row>
    <row r="321" spans="1:22" s="49" customFormat="1" x14ac:dyDescent="0.25">
      <c r="A321" s="209"/>
      <c r="B321" s="224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</row>
    <row r="322" spans="1:22" s="49" customFormat="1" x14ac:dyDescent="0.25">
      <c r="A322" s="209"/>
      <c r="B322" s="224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</row>
    <row r="323" spans="1:22" s="49" customFormat="1" x14ac:dyDescent="0.25">
      <c r="A323" s="209"/>
      <c r="B323" s="224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</row>
    <row r="324" spans="1:22" s="49" customFormat="1" x14ac:dyDescent="0.25">
      <c r="A324" s="209"/>
      <c r="B324" s="224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</row>
    <row r="325" spans="1:22" s="49" customFormat="1" x14ac:dyDescent="0.25">
      <c r="A325" s="209"/>
      <c r="B325" s="224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</row>
    <row r="326" spans="1:22" s="49" customFormat="1" x14ac:dyDescent="0.25">
      <c r="A326" s="209"/>
      <c r="B326" s="224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</row>
    <row r="327" spans="1:22" s="49" customFormat="1" x14ac:dyDescent="0.25">
      <c r="A327" s="209"/>
      <c r="B327" s="224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</row>
    <row r="328" spans="1:22" s="49" customFormat="1" x14ac:dyDescent="0.25">
      <c r="A328" s="209"/>
      <c r="B328" s="224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</row>
    <row r="329" spans="1:22" s="49" customFormat="1" x14ac:dyDescent="0.25">
      <c r="A329" s="209"/>
      <c r="B329" s="224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</row>
    <row r="330" spans="1:22" s="49" customFormat="1" x14ac:dyDescent="0.25">
      <c r="A330" s="209"/>
      <c r="B330" s="224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</row>
    <row r="331" spans="1:22" s="49" customFormat="1" x14ac:dyDescent="0.25">
      <c r="A331" s="209"/>
      <c r="B331" s="224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</row>
    <row r="332" spans="1:22" s="49" customFormat="1" x14ac:dyDescent="0.25">
      <c r="A332" s="209"/>
      <c r="B332" s="224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</row>
    <row r="333" spans="1:22" s="49" customFormat="1" x14ac:dyDescent="0.25">
      <c r="A333" s="209"/>
      <c r="B333" s="224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</row>
    <row r="334" spans="1:22" s="49" customFormat="1" x14ac:dyDescent="0.25">
      <c r="A334" s="209"/>
      <c r="B334" s="224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</row>
    <row r="335" spans="1:22" s="49" customFormat="1" x14ac:dyDescent="0.25">
      <c r="A335" s="209"/>
      <c r="B335" s="224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</row>
    <row r="336" spans="1:22" s="49" customFormat="1" x14ac:dyDescent="0.25">
      <c r="A336" s="209"/>
      <c r="B336" s="224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</row>
    <row r="337" spans="1:22" s="49" customFormat="1" x14ac:dyDescent="0.25">
      <c r="A337" s="209"/>
      <c r="B337" s="224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</row>
    <row r="338" spans="1:22" s="49" customFormat="1" x14ac:dyDescent="0.25">
      <c r="A338" s="209"/>
      <c r="B338" s="224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</row>
    <row r="339" spans="1:22" s="49" customFormat="1" x14ac:dyDescent="0.25">
      <c r="A339" s="209"/>
      <c r="B339" s="224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</row>
    <row r="340" spans="1:22" s="49" customFormat="1" x14ac:dyDescent="0.25">
      <c r="A340" s="209"/>
      <c r="B340" s="224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</row>
    <row r="341" spans="1:22" s="49" customFormat="1" x14ac:dyDescent="0.25">
      <c r="A341" s="209"/>
      <c r="B341" s="224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</row>
    <row r="342" spans="1:22" s="49" customFormat="1" x14ac:dyDescent="0.25">
      <c r="A342" s="209"/>
      <c r="B342" s="224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</row>
    <row r="343" spans="1:22" s="49" customFormat="1" x14ac:dyDescent="0.25">
      <c r="A343" s="209"/>
      <c r="B343" s="224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</row>
    <row r="344" spans="1:22" s="49" customFormat="1" x14ac:dyDescent="0.25">
      <c r="A344" s="209"/>
      <c r="B344" s="224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</row>
    <row r="345" spans="1:22" s="49" customFormat="1" x14ac:dyDescent="0.25">
      <c r="A345" s="209"/>
      <c r="B345" s="224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</row>
    <row r="346" spans="1:22" s="49" customFormat="1" x14ac:dyDescent="0.25">
      <c r="A346" s="209"/>
      <c r="B346" s="224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</row>
    <row r="347" spans="1:22" s="49" customFormat="1" x14ac:dyDescent="0.25">
      <c r="A347" s="209"/>
      <c r="B347" s="224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</row>
    <row r="348" spans="1:22" s="49" customFormat="1" x14ac:dyDescent="0.25">
      <c r="A348" s="209"/>
      <c r="B348" s="224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</row>
    <row r="349" spans="1:22" s="49" customFormat="1" x14ac:dyDescent="0.25">
      <c r="A349" s="209"/>
      <c r="B349" s="224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</row>
    <row r="350" spans="1:22" s="49" customFormat="1" x14ac:dyDescent="0.25">
      <c r="A350" s="209"/>
      <c r="B350" s="224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</row>
    <row r="351" spans="1:22" s="49" customFormat="1" x14ac:dyDescent="0.25">
      <c r="A351" s="209"/>
      <c r="B351" s="224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</row>
    <row r="352" spans="1:22" s="49" customFormat="1" x14ac:dyDescent="0.25">
      <c r="A352" s="209"/>
      <c r="B352" s="224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</row>
    <row r="353" spans="1:22" s="49" customFormat="1" x14ac:dyDescent="0.25">
      <c r="A353" s="209"/>
      <c r="B353" s="224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</row>
    <row r="354" spans="1:22" s="49" customFormat="1" x14ac:dyDescent="0.25">
      <c r="A354" s="209"/>
      <c r="B354" s="224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</row>
    <row r="355" spans="1:22" s="49" customFormat="1" x14ac:dyDescent="0.25">
      <c r="A355" s="209"/>
      <c r="B355" s="224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</row>
    <row r="356" spans="1:22" s="49" customFormat="1" x14ac:dyDescent="0.25">
      <c r="A356" s="209"/>
      <c r="B356" s="224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</row>
    <row r="357" spans="1:22" s="49" customFormat="1" x14ac:dyDescent="0.25">
      <c r="A357" s="209"/>
      <c r="B357" s="224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</row>
    <row r="358" spans="1:22" s="49" customFormat="1" x14ac:dyDescent="0.25">
      <c r="A358" s="209"/>
      <c r="B358" s="224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</row>
    <row r="359" spans="1:22" s="49" customFormat="1" x14ac:dyDescent="0.25">
      <c r="A359" s="209"/>
      <c r="B359" s="224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</row>
    <row r="360" spans="1:22" s="49" customFormat="1" x14ac:dyDescent="0.25">
      <c r="A360" s="209"/>
      <c r="B360" s="224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</row>
    <row r="361" spans="1:22" s="49" customFormat="1" x14ac:dyDescent="0.25">
      <c r="A361" s="209"/>
      <c r="B361" s="224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</row>
    <row r="362" spans="1:22" s="49" customFormat="1" x14ac:dyDescent="0.25">
      <c r="A362" s="209"/>
      <c r="B362" s="224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</row>
    <row r="363" spans="1:22" s="49" customFormat="1" x14ac:dyDescent="0.25">
      <c r="A363" s="209"/>
      <c r="B363" s="224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</row>
    <row r="364" spans="1:22" s="49" customFormat="1" x14ac:dyDescent="0.25">
      <c r="A364" s="209"/>
      <c r="B364" s="224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</row>
    <row r="365" spans="1:22" s="49" customFormat="1" x14ac:dyDescent="0.25">
      <c r="A365" s="209"/>
      <c r="B365" s="224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</row>
    <row r="366" spans="1:22" s="49" customFormat="1" x14ac:dyDescent="0.25">
      <c r="A366" s="209"/>
      <c r="B366" s="224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</row>
    <row r="367" spans="1:22" s="49" customFormat="1" x14ac:dyDescent="0.25">
      <c r="A367" s="209"/>
      <c r="B367" s="224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</row>
    <row r="368" spans="1:22" s="49" customFormat="1" x14ac:dyDescent="0.25">
      <c r="A368" s="209"/>
      <c r="B368" s="224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</row>
    <row r="369" spans="1:22" s="49" customFormat="1" x14ac:dyDescent="0.25">
      <c r="A369" s="209"/>
      <c r="B369" s="224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</row>
    <row r="370" spans="1:22" s="49" customFormat="1" x14ac:dyDescent="0.25">
      <c r="A370" s="209"/>
      <c r="B370" s="224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</row>
    <row r="371" spans="1:22" s="49" customFormat="1" x14ac:dyDescent="0.25">
      <c r="A371" s="209"/>
      <c r="B371" s="224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</row>
    <row r="372" spans="1:22" s="49" customFormat="1" x14ac:dyDescent="0.25">
      <c r="A372" s="209"/>
      <c r="B372" s="224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</row>
    <row r="373" spans="1:22" s="49" customFormat="1" x14ac:dyDescent="0.25">
      <c r="A373" s="209"/>
      <c r="B373" s="224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</row>
    <row r="374" spans="1:22" s="49" customFormat="1" x14ac:dyDescent="0.25">
      <c r="A374" s="209"/>
      <c r="B374" s="224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</row>
    <row r="375" spans="1:22" s="49" customFormat="1" x14ac:dyDescent="0.25">
      <c r="A375" s="209"/>
      <c r="B375" s="224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</row>
    <row r="376" spans="1:22" s="49" customFormat="1" x14ac:dyDescent="0.25">
      <c r="A376" s="209"/>
      <c r="B376" s="224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</row>
    <row r="377" spans="1:22" s="49" customFormat="1" x14ac:dyDescent="0.25">
      <c r="A377" s="209"/>
      <c r="B377" s="224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</row>
    <row r="378" spans="1:22" s="49" customFormat="1" x14ac:dyDescent="0.25">
      <c r="A378" s="209"/>
      <c r="B378" s="224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</row>
    <row r="379" spans="1:22" s="49" customFormat="1" x14ac:dyDescent="0.25">
      <c r="A379" s="209"/>
      <c r="B379" s="224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</row>
    <row r="380" spans="1:22" s="49" customFormat="1" x14ac:dyDescent="0.25">
      <c r="A380" s="209"/>
      <c r="B380" s="224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</row>
    <row r="381" spans="1:22" s="49" customFormat="1" x14ac:dyDescent="0.25">
      <c r="A381" s="209"/>
      <c r="B381" s="224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</row>
    <row r="382" spans="1:22" s="49" customFormat="1" x14ac:dyDescent="0.25">
      <c r="A382" s="209"/>
      <c r="B382" s="224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</row>
    <row r="383" spans="1:22" s="49" customFormat="1" x14ac:dyDescent="0.25">
      <c r="A383" s="209"/>
      <c r="B383" s="224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</row>
    <row r="384" spans="1:22" s="49" customFormat="1" x14ac:dyDescent="0.25">
      <c r="A384" s="209"/>
      <c r="B384" s="224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</row>
    <row r="385" spans="1:22" s="49" customFormat="1" x14ac:dyDescent="0.25">
      <c r="A385" s="209"/>
      <c r="B385" s="224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</row>
    <row r="386" spans="1:22" s="49" customFormat="1" x14ac:dyDescent="0.25">
      <c r="A386" s="209"/>
      <c r="B386" s="224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</row>
    <row r="387" spans="1:22" s="49" customFormat="1" x14ac:dyDescent="0.25">
      <c r="A387" s="209"/>
      <c r="B387" s="224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</row>
    <row r="388" spans="1:22" s="49" customFormat="1" x14ac:dyDescent="0.25">
      <c r="A388" s="209"/>
      <c r="B388" s="224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</row>
    <row r="389" spans="1:22" s="49" customFormat="1" x14ac:dyDescent="0.25">
      <c r="A389" s="209"/>
      <c r="B389" s="224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</row>
    <row r="390" spans="1:22" s="49" customFormat="1" x14ac:dyDescent="0.25">
      <c r="A390" s="209"/>
      <c r="B390" s="224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</row>
    <row r="391" spans="1:22" s="49" customFormat="1" x14ac:dyDescent="0.25">
      <c r="A391" s="209"/>
      <c r="B391" s="224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</row>
    <row r="392" spans="1:22" s="49" customFormat="1" x14ac:dyDescent="0.25">
      <c r="A392" s="209"/>
      <c r="B392" s="224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</row>
    <row r="393" spans="1:22" s="49" customFormat="1" x14ac:dyDescent="0.25">
      <c r="A393" s="209"/>
      <c r="B393" s="224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</row>
    <row r="394" spans="1:22" s="49" customFormat="1" x14ac:dyDescent="0.25">
      <c r="A394" s="209"/>
      <c r="B394" s="224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</row>
    <row r="395" spans="1:22" s="49" customFormat="1" x14ac:dyDescent="0.25">
      <c r="A395" s="209"/>
      <c r="B395" s="224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</row>
    <row r="396" spans="1:22" s="49" customFormat="1" x14ac:dyDescent="0.25">
      <c r="A396" s="209"/>
      <c r="B396" s="224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</row>
    <row r="397" spans="1:22" s="49" customFormat="1" x14ac:dyDescent="0.25">
      <c r="A397" s="209"/>
      <c r="B397" s="224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</row>
    <row r="398" spans="1:22" s="49" customFormat="1" x14ac:dyDescent="0.25">
      <c r="A398" s="209"/>
      <c r="B398" s="224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</row>
    <row r="399" spans="1:22" s="49" customFormat="1" x14ac:dyDescent="0.25">
      <c r="A399" s="209"/>
      <c r="B399" s="224"/>
      <c r="C399" s="209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</row>
    <row r="400" spans="1:22" s="49" customFormat="1" x14ac:dyDescent="0.25">
      <c r="A400" s="209"/>
      <c r="B400" s="224"/>
      <c r="C400" s="209"/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</row>
    <row r="401" spans="1:22" s="49" customFormat="1" x14ac:dyDescent="0.25">
      <c r="A401" s="209"/>
      <c r="B401" s="224"/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</row>
    <row r="402" spans="1:22" s="49" customFormat="1" x14ac:dyDescent="0.25">
      <c r="A402" s="209"/>
      <c r="B402" s="224"/>
      <c r="C402" s="209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</row>
    <row r="403" spans="1:22" s="49" customFormat="1" x14ac:dyDescent="0.25">
      <c r="A403" s="209"/>
      <c r="B403" s="224"/>
      <c r="C403" s="209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</row>
    <row r="404" spans="1:22" s="49" customFormat="1" x14ac:dyDescent="0.25">
      <c r="A404" s="209"/>
      <c r="B404" s="224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</row>
    <row r="405" spans="1:22" s="49" customFormat="1" x14ac:dyDescent="0.25">
      <c r="A405" s="209"/>
      <c r="B405" s="224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</row>
    <row r="406" spans="1:22" s="49" customFormat="1" x14ac:dyDescent="0.25">
      <c r="A406" s="209"/>
      <c r="B406" s="224"/>
      <c r="C406" s="209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</row>
    <row r="407" spans="1:22" s="49" customFormat="1" x14ac:dyDescent="0.25">
      <c r="A407" s="209"/>
      <c r="B407" s="224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</row>
    <row r="408" spans="1:22" s="49" customFormat="1" x14ac:dyDescent="0.25">
      <c r="A408" s="209"/>
      <c r="B408" s="224"/>
      <c r="C408" s="209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</row>
    <row r="409" spans="1:22" s="49" customFormat="1" x14ac:dyDescent="0.25">
      <c r="A409" s="209"/>
      <c r="B409" s="224"/>
      <c r="C409" s="209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</row>
    <row r="410" spans="1:22" s="49" customFormat="1" x14ac:dyDescent="0.25">
      <c r="A410" s="209"/>
      <c r="B410" s="224"/>
      <c r="C410" s="209"/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</row>
    <row r="411" spans="1:22" s="49" customFormat="1" x14ac:dyDescent="0.25">
      <c r="A411" s="209"/>
      <c r="B411" s="224"/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</row>
    <row r="412" spans="1:22" s="49" customFormat="1" x14ac:dyDescent="0.25">
      <c r="A412" s="209"/>
      <c r="B412" s="224"/>
      <c r="C412" s="209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</row>
    <row r="413" spans="1:22" s="49" customFormat="1" x14ac:dyDescent="0.25">
      <c r="A413" s="209"/>
      <c r="B413" s="224"/>
      <c r="C413" s="209"/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</row>
    <row r="414" spans="1:22" s="49" customFormat="1" x14ac:dyDescent="0.25">
      <c r="A414" s="209"/>
      <c r="B414" s="224"/>
      <c r="C414" s="209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</row>
    <row r="415" spans="1:22" s="49" customFormat="1" x14ac:dyDescent="0.25">
      <c r="A415" s="209"/>
      <c r="B415" s="224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</row>
    <row r="416" spans="1:22" s="49" customFormat="1" x14ac:dyDescent="0.25">
      <c r="A416" s="209"/>
      <c r="B416" s="224"/>
      <c r="C416" s="209"/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</row>
    <row r="417" spans="1:22" s="49" customFormat="1" x14ac:dyDescent="0.25">
      <c r="A417" s="209"/>
      <c r="B417" s="224"/>
      <c r="C417" s="209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</row>
    <row r="418" spans="1:22" s="49" customFormat="1" x14ac:dyDescent="0.25">
      <c r="A418" s="209"/>
      <c r="B418" s="224"/>
      <c r="C418" s="209"/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</row>
    <row r="419" spans="1:22" s="49" customFormat="1" x14ac:dyDescent="0.25">
      <c r="A419" s="209"/>
      <c r="B419" s="224"/>
      <c r="C419" s="209"/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</row>
    <row r="420" spans="1:22" s="49" customFormat="1" x14ac:dyDescent="0.25">
      <c r="A420" s="209"/>
      <c r="B420" s="224"/>
      <c r="C420" s="209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</row>
    <row r="421" spans="1:22" s="49" customFormat="1" x14ac:dyDescent="0.25">
      <c r="A421" s="209"/>
      <c r="B421" s="224"/>
      <c r="C421" s="209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</row>
    <row r="422" spans="1:22" s="49" customFormat="1" x14ac:dyDescent="0.25">
      <c r="A422" s="209"/>
      <c r="B422" s="224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</row>
    <row r="423" spans="1:22" s="49" customFormat="1" x14ac:dyDescent="0.25">
      <c r="A423" s="209"/>
      <c r="B423" s="224"/>
      <c r="C423" s="209"/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</row>
    <row r="424" spans="1:22" s="49" customFormat="1" x14ac:dyDescent="0.25">
      <c r="A424" s="209"/>
      <c r="B424" s="224"/>
      <c r="C424" s="209"/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</row>
    <row r="425" spans="1:22" s="49" customFormat="1" x14ac:dyDescent="0.25">
      <c r="A425" s="209"/>
      <c r="B425" s="224"/>
      <c r="C425" s="209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</row>
    <row r="426" spans="1:22" s="49" customFormat="1" x14ac:dyDescent="0.25">
      <c r="A426" s="209"/>
      <c r="B426" s="224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</row>
    <row r="427" spans="1:22" s="49" customFormat="1" x14ac:dyDescent="0.25">
      <c r="A427" s="209"/>
      <c r="B427" s="224"/>
      <c r="C427" s="209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</row>
    <row r="428" spans="1:22" s="49" customFormat="1" x14ac:dyDescent="0.25">
      <c r="A428" s="209"/>
      <c r="B428" s="224"/>
      <c r="C428" s="209"/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</row>
    <row r="429" spans="1:22" s="49" customFormat="1" x14ac:dyDescent="0.25">
      <c r="A429" s="209"/>
      <c r="B429" s="224"/>
      <c r="C429" s="209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</row>
    <row r="430" spans="1:22" s="49" customFormat="1" x14ac:dyDescent="0.25">
      <c r="A430" s="209"/>
      <c r="B430" s="224"/>
      <c r="C430" s="209"/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</row>
    <row r="431" spans="1:22" s="49" customFormat="1" x14ac:dyDescent="0.25">
      <c r="A431" s="209"/>
      <c r="B431" s="224"/>
      <c r="C431" s="209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</row>
    <row r="432" spans="1:22" s="49" customFormat="1" x14ac:dyDescent="0.25">
      <c r="A432" s="209"/>
      <c r="B432" s="224"/>
      <c r="C432" s="209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</row>
    <row r="433" spans="1:22" s="49" customFormat="1" x14ac:dyDescent="0.25">
      <c r="A433" s="209"/>
      <c r="B433" s="224"/>
      <c r="C433" s="209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</row>
    <row r="434" spans="1:22" s="49" customFormat="1" x14ac:dyDescent="0.25">
      <c r="A434" s="209"/>
      <c r="B434" s="224"/>
      <c r="C434" s="209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</row>
    <row r="435" spans="1:22" s="49" customFormat="1" x14ac:dyDescent="0.25">
      <c r="A435" s="209"/>
      <c r="B435" s="224"/>
      <c r="C435" s="209"/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</row>
    <row r="436" spans="1:22" s="49" customFormat="1" x14ac:dyDescent="0.25">
      <c r="A436" s="209"/>
      <c r="B436" s="224"/>
      <c r="C436" s="209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</row>
    <row r="437" spans="1:22" s="49" customFormat="1" x14ac:dyDescent="0.25">
      <c r="A437" s="209"/>
      <c r="B437" s="224"/>
      <c r="C437" s="209"/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</row>
    <row r="438" spans="1:22" s="49" customFormat="1" x14ac:dyDescent="0.25">
      <c r="A438" s="209"/>
      <c r="B438" s="224"/>
      <c r="C438" s="209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</row>
    <row r="439" spans="1:22" s="49" customFormat="1" x14ac:dyDescent="0.25">
      <c r="A439" s="209"/>
      <c r="B439" s="224"/>
      <c r="C439" s="209"/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</row>
    <row r="440" spans="1:22" s="49" customFormat="1" x14ac:dyDescent="0.25">
      <c r="A440" s="209"/>
      <c r="B440" s="224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</row>
    <row r="441" spans="1:22" s="49" customFormat="1" x14ac:dyDescent="0.25">
      <c r="A441" s="209"/>
      <c r="B441" s="224"/>
      <c r="C441" s="209"/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</row>
    <row r="442" spans="1:22" s="49" customFormat="1" x14ac:dyDescent="0.25">
      <c r="A442" s="209"/>
      <c r="B442" s="224"/>
      <c r="C442" s="209"/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</row>
    <row r="443" spans="1:22" s="49" customFormat="1" x14ac:dyDescent="0.25">
      <c r="A443" s="209"/>
      <c r="B443" s="224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</row>
    <row r="444" spans="1:22" s="49" customFormat="1" x14ac:dyDescent="0.25">
      <c r="A444" s="209"/>
      <c r="B444" s="224"/>
      <c r="C444" s="209"/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</row>
    <row r="445" spans="1:22" s="49" customFormat="1" x14ac:dyDescent="0.25">
      <c r="A445" s="209"/>
      <c r="B445" s="224"/>
      <c r="C445" s="209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</row>
    <row r="446" spans="1:22" s="49" customFormat="1" x14ac:dyDescent="0.25">
      <c r="A446" s="209"/>
      <c r="B446" s="224"/>
      <c r="C446" s="209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</row>
    <row r="447" spans="1:22" s="49" customFormat="1" x14ac:dyDescent="0.25">
      <c r="A447" s="209"/>
      <c r="B447" s="224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</row>
    <row r="448" spans="1:22" s="49" customFormat="1" x14ac:dyDescent="0.25">
      <c r="A448" s="209"/>
      <c r="B448" s="224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</row>
    <row r="449" spans="1:22" s="49" customFormat="1" x14ac:dyDescent="0.25">
      <c r="A449" s="209"/>
      <c r="B449" s="224"/>
      <c r="C449" s="209"/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</row>
    <row r="450" spans="1:22" s="49" customFormat="1" x14ac:dyDescent="0.25">
      <c r="A450" s="209"/>
      <c r="B450" s="224"/>
      <c r="C450" s="209"/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</row>
    <row r="451" spans="1:22" s="49" customFormat="1" x14ac:dyDescent="0.25">
      <c r="A451" s="209"/>
      <c r="B451" s="224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</row>
    <row r="452" spans="1:22" s="49" customFormat="1" x14ac:dyDescent="0.25">
      <c r="A452" s="209"/>
      <c r="B452" s="224"/>
      <c r="C452" s="209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</row>
    <row r="453" spans="1:22" s="49" customFormat="1" x14ac:dyDescent="0.25">
      <c r="A453" s="209"/>
      <c r="B453" s="224"/>
      <c r="C453" s="209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</row>
    <row r="454" spans="1:22" s="49" customFormat="1" x14ac:dyDescent="0.25">
      <c r="A454" s="209"/>
      <c r="B454" s="224"/>
      <c r="C454" s="209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</row>
    <row r="455" spans="1:22" s="49" customFormat="1" x14ac:dyDescent="0.25">
      <c r="A455" s="209"/>
      <c r="B455" s="224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</row>
    <row r="456" spans="1:22" s="49" customFormat="1" x14ac:dyDescent="0.25">
      <c r="A456" s="209"/>
      <c r="B456" s="224"/>
      <c r="C456" s="209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</row>
    <row r="457" spans="1:22" s="49" customFormat="1" x14ac:dyDescent="0.25">
      <c r="A457" s="209"/>
      <c r="B457" s="224"/>
      <c r="C457" s="209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</row>
    <row r="458" spans="1:22" s="49" customFormat="1" x14ac:dyDescent="0.25">
      <c r="A458" s="209"/>
      <c r="B458" s="224"/>
      <c r="C458" s="209"/>
      <c r="D458" s="209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</row>
    <row r="459" spans="1:22" s="49" customFormat="1" x14ac:dyDescent="0.25">
      <c r="A459" s="209"/>
      <c r="B459" s="224"/>
      <c r="C459" s="209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</row>
    <row r="460" spans="1:22" s="49" customFormat="1" x14ac:dyDescent="0.25">
      <c r="A460" s="209"/>
      <c r="B460" s="224"/>
      <c r="C460" s="209"/>
      <c r="D460" s="209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</row>
    <row r="461" spans="1:22" s="49" customFormat="1" x14ac:dyDescent="0.25">
      <c r="A461" s="209"/>
      <c r="B461" s="224"/>
      <c r="C461" s="209"/>
      <c r="D461" s="209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</row>
    <row r="462" spans="1:22" s="49" customFormat="1" x14ac:dyDescent="0.25">
      <c r="A462" s="209"/>
      <c r="B462" s="224"/>
      <c r="C462" s="209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</row>
    <row r="463" spans="1:22" s="49" customFormat="1" x14ac:dyDescent="0.25">
      <c r="A463" s="209"/>
      <c r="B463" s="224"/>
      <c r="C463" s="209"/>
      <c r="D463" s="209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</row>
    <row r="464" spans="1:22" s="49" customFormat="1" x14ac:dyDescent="0.25">
      <c r="A464" s="209"/>
      <c r="B464" s="224"/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</row>
    <row r="465" spans="1:22" s="49" customFormat="1" x14ac:dyDescent="0.25">
      <c r="A465" s="209"/>
      <c r="B465" s="224"/>
      <c r="C465" s="209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</row>
    <row r="466" spans="1:22" s="49" customFormat="1" x14ac:dyDescent="0.25">
      <c r="A466" s="209"/>
      <c r="B466" s="224"/>
      <c r="C466" s="209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</row>
    <row r="467" spans="1:22" s="49" customFormat="1" x14ac:dyDescent="0.25">
      <c r="A467" s="209"/>
      <c r="B467" s="224"/>
      <c r="C467" s="209"/>
      <c r="D467" s="209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</row>
    <row r="468" spans="1:22" s="49" customFormat="1" x14ac:dyDescent="0.25">
      <c r="A468" s="209"/>
      <c r="B468" s="224"/>
      <c r="C468" s="209"/>
      <c r="D468" s="209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</row>
    <row r="469" spans="1:22" s="49" customFormat="1" x14ac:dyDescent="0.25">
      <c r="A469" s="209"/>
      <c r="B469" s="224"/>
      <c r="C469" s="209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</row>
    <row r="470" spans="1:22" s="49" customFormat="1" x14ac:dyDescent="0.25">
      <c r="A470" s="209"/>
      <c r="B470" s="224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</row>
    <row r="471" spans="1:22" s="49" customFormat="1" x14ac:dyDescent="0.25">
      <c r="A471" s="209"/>
      <c r="B471" s="224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</row>
    <row r="472" spans="1:22" s="49" customFormat="1" x14ac:dyDescent="0.25">
      <c r="A472" s="209"/>
      <c r="B472" s="224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</row>
    <row r="473" spans="1:22" s="49" customFormat="1" x14ac:dyDescent="0.25">
      <c r="A473" s="209"/>
      <c r="B473" s="224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</row>
    <row r="474" spans="1:22" s="49" customFormat="1" x14ac:dyDescent="0.25">
      <c r="A474" s="209"/>
      <c r="B474" s="224"/>
      <c r="C474" s="209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</row>
    <row r="475" spans="1:22" s="49" customFormat="1" x14ac:dyDescent="0.25">
      <c r="A475" s="209"/>
      <c r="B475" s="224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</row>
    <row r="476" spans="1:22" s="49" customFormat="1" x14ac:dyDescent="0.25">
      <c r="A476" s="209"/>
      <c r="B476" s="224"/>
      <c r="C476" s="209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</row>
    <row r="477" spans="1:22" s="49" customFormat="1" x14ac:dyDescent="0.25">
      <c r="A477" s="209"/>
      <c r="B477" s="224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</row>
    <row r="478" spans="1:22" s="49" customFormat="1" x14ac:dyDescent="0.25">
      <c r="A478" s="209"/>
      <c r="B478" s="224"/>
      <c r="C478" s="209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</row>
    <row r="479" spans="1:22" s="49" customFormat="1" x14ac:dyDescent="0.25">
      <c r="A479" s="209"/>
      <c r="B479" s="224"/>
      <c r="C479" s="209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</row>
    <row r="480" spans="1:22" s="49" customFormat="1" x14ac:dyDescent="0.25">
      <c r="A480" s="209"/>
      <c r="B480" s="224"/>
      <c r="C480" s="209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</row>
    <row r="481" spans="1:22" s="49" customFormat="1" x14ac:dyDescent="0.25">
      <c r="A481" s="209"/>
      <c r="B481" s="224"/>
      <c r="C481" s="209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</row>
    <row r="482" spans="1:22" s="49" customFormat="1" x14ac:dyDescent="0.25">
      <c r="A482" s="209"/>
      <c r="B482" s="224"/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</row>
    <row r="483" spans="1:22" s="49" customFormat="1" x14ac:dyDescent="0.25">
      <c r="A483" s="209"/>
      <c r="B483" s="224"/>
      <c r="C483" s="209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</row>
    <row r="484" spans="1:22" s="49" customFormat="1" x14ac:dyDescent="0.25">
      <c r="A484" s="209"/>
      <c r="B484" s="224"/>
      <c r="C484" s="209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</row>
    <row r="485" spans="1:22" s="49" customFormat="1" x14ac:dyDescent="0.25">
      <c r="A485" s="209"/>
      <c r="B485" s="224"/>
      <c r="C485" s="209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</row>
    <row r="486" spans="1:22" s="49" customFormat="1" x14ac:dyDescent="0.25">
      <c r="A486" s="209"/>
      <c r="B486" s="224"/>
      <c r="C486" s="209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</row>
    <row r="487" spans="1:22" s="49" customFormat="1" x14ac:dyDescent="0.25">
      <c r="A487" s="209"/>
      <c r="B487" s="224"/>
      <c r="C487" s="209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</row>
    <row r="488" spans="1:22" s="49" customFormat="1" x14ac:dyDescent="0.25">
      <c r="A488" s="209"/>
      <c r="B488" s="224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</row>
    <row r="489" spans="1:22" s="49" customFormat="1" x14ac:dyDescent="0.25">
      <c r="A489" s="209"/>
      <c r="B489" s="224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</row>
    <row r="490" spans="1:22" s="49" customFormat="1" x14ac:dyDescent="0.25">
      <c r="A490" s="209"/>
      <c r="B490" s="224"/>
      <c r="C490" s="209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</row>
    <row r="491" spans="1:22" s="49" customFormat="1" x14ac:dyDescent="0.25">
      <c r="A491" s="209"/>
      <c r="B491" s="224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</row>
    <row r="492" spans="1:22" s="49" customFormat="1" x14ac:dyDescent="0.25">
      <c r="A492" s="209"/>
      <c r="B492" s="224"/>
      <c r="C492" s="209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</row>
    <row r="493" spans="1:22" s="49" customFormat="1" x14ac:dyDescent="0.25">
      <c r="A493" s="209"/>
      <c r="B493" s="224"/>
      <c r="C493" s="209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</row>
    <row r="494" spans="1:22" s="49" customFormat="1" x14ac:dyDescent="0.25">
      <c r="A494" s="209"/>
      <c r="B494" s="224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</row>
    <row r="495" spans="1:22" s="49" customFormat="1" x14ac:dyDescent="0.25">
      <c r="A495" s="209"/>
      <c r="B495" s="224"/>
      <c r="C495" s="209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</row>
    <row r="496" spans="1:22" s="49" customFormat="1" x14ac:dyDescent="0.25">
      <c r="A496" s="209"/>
      <c r="B496" s="224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</row>
    <row r="497" spans="1:22" s="49" customFormat="1" x14ac:dyDescent="0.25">
      <c r="A497" s="209"/>
      <c r="B497" s="224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</row>
    <row r="498" spans="1:22" s="49" customFormat="1" x14ac:dyDescent="0.25">
      <c r="A498" s="209"/>
      <c r="B498" s="224"/>
      <c r="C498" s="209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</row>
    <row r="499" spans="1:22" s="49" customFormat="1" x14ac:dyDescent="0.25">
      <c r="A499" s="209"/>
      <c r="B499" s="224"/>
      <c r="C499" s="209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</row>
    <row r="500" spans="1:22" s="49" customFormat="1" x14ac:dyDescent="0.25">
      <c r="A500" s="209"/>
      <c r="B500" s="224"/>
      <c r="C500" s="209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</row>
    <row r="501" spans="1:22" s="49" customFormat="1" x14ac:dyDescent="0.25">
      <c r="A501" s="209"/>
      <c r="B501" s="224"/>
      <c r="C501" s="209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</row>
    <row r="502" spans="1:22" s="49" customFormat="1" x14ac:dyDescent="0.25">
      <c r="A502" s="209"/>
      <c r="B502" s="224"/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</row>
    <row r="503" spans="1:22" s="49" customFormat="1" x14ac:dyDescent="0.25">
      <c r="A503" s="209"/>
      <c r="B503" s="224"/>
      <c r="C503" s="209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</row>
    <row r="504" spans="1:22" s="49" customFormat="1" x14ac:dyDescent="0.25">
      <c r="A504" s="209"/>
      <c r="B504" s="224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</row>
    <row r="505" spans="1:22" s="49" customFormat="1" x14ac:dyDescent="0.25">
      <c r="A505" s="209"/>
      <c r="B505" s="224"/>
      <c r="C505" s="209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</row>
    <row r="506" spans="1:22" s="49" customFormat="1" x14ac:dyDescent="0.25">
      <c r="A506" s="209"/>
      <c r="B506" s="224"/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</row>
    <row r="507" spans="1:22" s="49" customFormat="1" x14ac:dyDescent="0.25">
      <c r="A507" s="209"/>
      <c r="B507" s="224"/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</row>
    <row r="508" spans="1:22" s="49" customFormat="1" x14ac:dyDescent="0.25">
      <c r="A508" s="209"/>
      <c r="B508" s="224"/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</row>
    <row r="509" spans="1:22" s="49" customFormat="1" x14ac:dyDescent="0.25">
      <c r="A509" s="209"/>
      <c r="B509" s="224"/>
      <c r="C509" s="209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</row>
    <row r="510" spans="1:22" s="49" customFormat="1" x14ac:dyDescent="0.25">
      <c r="A510" s="209"/>
      <c r="B510" s="224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</row>
    <row r="511" spans="1:22" s="49" customFormat="1" x14ac:dyDescent="0.25">
      <c r="A511" s="209"/>
      <c r="B511" s="224"/>
      <c r="C511" s="209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</row>
    <row r="512" spans="1:22" s="49" customFormat="1" x14ac:dyDescent="0.25">
      <c r="A512" s="209"/>
      <c r="B512" s="224"/>
      <c r="C512" s="209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</row>
    <row r="513" spans="1:22" s="49" customFormat="1" x14ac:dyDescent="0.25">
      <c r="A513" s="209"/>
      <c r="B513" s="224"/>
      <c r="C513" s="209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</row>
    <row r="514" spans="1:22" s="49" customFormat="1" x14ac:dyDescent="0.25">
      <c r="A514" s="209"/>
      <c r="B514" s="224"/>
      <c r="C514" s="209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</row>
    <row r="515" spans="1:22" s="49" customFormat="1" x14ac:dyDescent="0.25">
      <c r="A515" s="209"/>
      <c r="B515" s="224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</row>
    <row r="516" spans="1:22" s="49" customFormat="1" x14ac:dyDescent="0.25">
      <c r="A516" s="209"/>
      <c r="B516" s="224"/>
      <c r="C516" s="209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</row>
    <row r="517" spans="1:22" s="49" customFormat="1" x14ac:dyDescent="0.25">
      <c r="A517" s="209"/>
      <c r="B517" s="224"/>
      <c r="C517" s="209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</row>
    <row r="518" spans="1:22" s="49" customFormat="1" x14ac:dyDescent="0.25">
      <c r="A518" s="209"/>
      <c r="B518" s="224"/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</row>
    <row r="519" spans="1:22" s="49" customFormat="1" x14ac:dyDescent="0.25">
      <c r="A519" s="209"/>
      <c r="B519" s="224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</row>
    <row r="520" spans="1:22" s="49" customFormat="1" x14ac:dyDescent="0.25">
      <c r="A520" s="209"/>
      <c r="B520" s="224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</row>
    <row r="521" spans="1:22" s="49" customFormat="1" x14ac:dyDescent="0.25">
      <c r="A521" s="209"/>
      <c r="B521" s="224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</row>
    <row r="522" spans="1:22" s="49" customFormat="1" x14ac:dyDescent="0.25">
      <c r="A522" s="209"/>
      <c r="B522" s="224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</row>
    <row r="523" spans="1:22" s="49" customFormat="1" x14ac:dyDescent="0.25">
      <c r="A523" s="209"/>
      <c r="B523" s="224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</row>
    <row r="524" spans="1:22" s="49" customFormat="1" x14ac:dyDescent="0.25">
      <c r="A524" s="209"/>
      <c r="B524" s="224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</row>
    <row r="525" spans="1:22" s="49" customFormat="1" x14ac:dyDescent="0.25">
      <c r="A525" s="209"/>
      <c r="B525" s="224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</row>
    <row r="526" spans="1:22" s="49" customFormat="1" x14ac:dyDescent="0.25">
      <c r="A526" s="209"/>
      <c r="B526" s="224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</row>
    <row r="527" spans="1:22" s="49" customFormat="1" x14ac:dyDescent="0.25">
      <c r="A527" s="209"/>
      <c r="B527" s="224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</row>
    <row r="528" spans="1:22" s="49" customFormat="1" x14ac:dyDescent="0.25">
      <c r="A528" s="209"/>
      <c r="B528" s="224"/>
      <c r="C528" s="209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</row>
    <row r="529" spans="1:22" s="49" customFormat="1" x14ac:dyDescent="0.25">
      <c r="A529" s="209"/>
      <c r="B529" s="224"/>
      <c r="C529" s="209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</row>
    <row r="530" spans="1:22" s="49" customFormat="1" x14ac:dyDescent="0.25">
      <c r="A530" s="209"/>
      <c r="B530" s="224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</row>
    <row r="531" spans="1:22" s="49" customFormat="1" x14ac:dyDescent="0.25">
      <c r="A531" s="209"/>
      <c r="B531" s="224"/>
      <c r="C531" s="209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</row>
    <row r="532" spans="1:22" s="49" customFormat="1" x14ac:dyDescent="0.25">
      <c r="A532" s="209"/>
      <c r="B532" s="224"/>
      <c r="C532" s="209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</row>
    <row r="533" spans="1:22" s="49" customFormat="1" x14ac:dyDescent="0.25">
      <c r="A533" s="209"/>
      <c r="B533" s="224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</row>
    <row r="534" spans="1:22" s="49" customFormat="1" x14ac:dyDescent="0.25">
      <c r="A534" s="209"/>
      <c r="B534" s="224"/>
      <c r="C534" s="209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</row>
    <row r="535" spans="1:22" s="49" customFormat="1" x14ac:dyDescent="0.25">
      <c r="A535" s="209"/>
      <c r="B535" s="224"/>
      <c r="C535" s="209"/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</row>
    <row r="536" spans="1:22" s="49" customFormat="1" x14ac:dyDescent="0.25">
      <c r="A536" s="209"/>
      <c r="B536" s="224"/>
      <c r="C536" s="209"/>
      <c r="D536" s="209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</row>
    <row r="537" spans="1:22" s="49" customFormat="1" x14ac:dyDescent="0.25">
      <c r="A537" s="209"/>
      <c r="B537" s="224"/>
      <c r="C537" s="209"/>
      <c r="D537" s="209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</row>
    <row r="538" spans="1:22" s="49" customFormat="1" x14ac:dyDescent="0.25">
      <c r="A538" s="209"/>
      <c r="B538" s="224"/>
      <c r="C538" s="209"/>
      <c r="D538" s="209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</row>
    <row r="539" spans="1:22" s="49" customFormat="1" x14ac:dyDescent="0.25">
      <c r="A539" s="209"/>
      <c r="B539" s="224"/>
      <c r="C539" s="209"/>
      <c r="D539" s="209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</row>
    <row r="540" spans="1:22" s="49" customFormat="1" x14ac:dyDescent="0.25">
      <c r="A540" s="209"/>
      <c r="B540" s="224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</row>
    <row r="541" spans="1:22" s="49" customFormat="1" x14ac:dyDescent="0.25">
      <c r="A541" s="209"/>
      <c r="B541" s="224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</row>
    <row r="542" spans="1:22" s="49" customFormat="1" x14ac:dyDescent="0.25">
      <c r="A542" s="209"/>
      <c r="B542" s="224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</row>
    <row r="543" spans="1:22" s="49" customFormat="1" x14ac:dyDescent="0.25">
      <c r="A543" s="209"/>
      <c r="B543" s="224"/>
      <c r="C543" s="209"/>
      <c r="D543" s="209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</row>
    <row r="544" spans="1:22" s="49" customFormat="1" x14ac:dyDescent="0.25">
      <c r="A544" s="209"/>
      <c r="B544" s="224"/>
      <c r="C544" s="209"/>
      <c r="D544" s="209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</row>
    <row r="545" spans="1:22" s="49" customFormat="1" x14ac:dyDescent="0.25">
      <c r="A545" s="209"/>
      <c r="B545" s="224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</row>
    <row r="546" spans="1:22" s="49" customFormat="1" x14ac:dyDescent="0.25">
      <c r="A546" s="209"/>
      <c r="B546" s="224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</row>
    <row r="547" spans="1:22" s="49" customFormat="1" x14ac:dyDescent="0.25">
      <c r="A547" s="209"/>
      <c r="B547" s="224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</row>
    <row r="548" spans="1:22" s="49" customFormat="1" x14ac:dyDescent="0.25">
      <c r="A548" s="209"/>
      <c r="B548" s="224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</row>
    <row r="549" spans="1:22" s="49" customFormat="1" x14ac:dyDescent="0.25">
      <c r="A549" s="209"/>
      <c r="B549" s="224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</row>
    <row r="550" spans="1:22" s="49" customFormat="1" x14ac:dyDescent="0.25">
      <c r="A550" s="209"/>
      <c r="B550" s="224"/>
      <c r="C550" s="209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</row>
    <row r="551" spans="1:22" s="49" customFormat="1" x14ac:dyDescent="0.25">
      <c r="A551" s="209"/>
      <c r="B551" s="224"/>
      <c r="C551" s="209"/>
      <c r="D551" s="209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</row>
    <row r="552" spans="1:22" s="49" customFormat="1" x14ac:dyDescent="0.25">
      <c r="A552" s="209"/>
      <c r="B552" s="224"/>
      <c r="C552" s="209"/>
      <c r="D552" s="209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</row>
    <row r="553" spans="1:22" s="49" customFormat="1" x14ac:dyDescent="0.25">
      <c r="A553" s="209"/>
      <c r="B553" s="224"/>
      <c r="C553" s="209"/>
      <c r="D553" s="209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</row>
    <row r="554" spans="1:22" s="49" customFormat="1" x14ac:dyDescent="0.25">
      <c r="A554" s="209"/>
      <c r="B554" s="224"/>
      <c r="C554" s="209"/>
      <c r="D554" s="209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</row>
    <row r="555" spans="1:22" s="49" customFormat="1" x14ac:dyDescent="0.25">
      <c r="A555" s="209"/>
      <c r="B555" s="224"/>
      <c r="C555" s="209"/>
      <c r="D555" s="209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</row>
    <row r="556" spans="1:22" s="49" customFormat="1" x14ac:dyDescent="0.25">
      <c r="A556" s="209"/>
      <c r="B556" s="224"/>
      <c r="C556" s="209"/>
      <c r="D556" s="209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</row>
    <row r="557" spans="1:22" s="49" customFormat="1" x14ac:dyDescent="0.25">
      <c r="A557" s="209"/>
      <c r="B557" s="224"/>
      <c r="C557" s="209"/>
      <c r="D557" s="209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</row>
    <row r="558" spans="1:22" s="49" customFormat="1" x14ac:dyDescent="0.25">
      <c r="A558" s="209"/>
      <c r="B558" s="224"/>
      <c r="C558" s="209"/>
      <c r="D558" s="209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</row>
    <row r="559" spans="1:22" s="49" customFormat="1" x14ac:dyDescent="0.25">
      <c r="A559" s="209"/>
      <c r="B559" s="224"/>
      <c r="C559" s="209"/>
      <c r="D559" s="209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</row>
    <row r="560" spans="1:22" s="49" customFormat="1" x14ac:dyDescent="0.25">
      <c r="A560" s="209"/>
      <c r="B560" s="224"/>
      <c r="C560" s="209"/>
      <c r="D560" s="209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</row>
    <row r="561" spans="1:22" s="49" customFormat="1" x14ac:dyDescent="0.25">
      <c r="A561" s="209"/>
      <c r="B561" s="224"/>
      <c r="C561" s="209"/>
      <c r="D561" s="209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</row>
    <row r="562" spans="1:22" s="49" customFormat="1" x14ac:dyDescent="0.25">
      <c r="A562" s="209"/>
      <c r="B562" s="224"/>
      <c r="C562" s="209"/>
      <c r="D562" s="209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</row>
    <row r="563" spans="1:22" s="49" customFormat="1" x14ac:dyDescent="0.25">
      <c r="A563" s="209"/>
      <c r="B563" s="224"/>
      <c r="C563" s="209"/>
      <c r="D563" s="209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</row>
    <row r="564" spans="1:22" s="49" customFormat="1" x14ac:dyDescent="0.25">
      <c r="A564" s="209"/>
      <c r="B564" s="224"/>
      <c r="C564" s="209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</row>
    <row r="565" spans="1:22" s="49" customFormat="1" x14ac:dyDescent="0.25">
      <c r="A565" s="209"/>
      <c r="B565" s="224"/>
      <c r="C565" s="209"/>
      <c r="D565" s="209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</row>
    <row r="566" spans="1:22" s="49" customFormat="1" x14ac:dyDescent="0.25">
      <c r="A566" s="209"/>
      <c r="B566" s="224"/>
      <c r="C566" s="209"/>
      <c r="D566" s="209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</row>
    <row r="567" spans="1:22" s="49" customFormat="1" x14ac:dyDescent="0.25">
      <c r="A567" s="209"/>
      <c r="B567" s="224"/>
      <c r="C567" s="209"/>
      <c r="D567" s="209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</row>
    <row r="568" spans="1:22" s="49" customFormat="1" x14ac:dyDescent="0.25">
      <c r="A568" s="209"/>
      <c r="B568" s="224"/>
      <c r="C568" s="209"/>
      <c r="D568" s="209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</row>
    <row r="569" spans="1:22" s="49" customFormat="1" x14ac:dyDescent="0.25">
      <c r="A569" s="209"/>
      <c r="B569" s="224"/>
      <c r="C569" s="209"/>
      <c r="D569" s="209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</row>
    <row r="570" spans="1:22" s="49" customFormat="1" x14ac:dyDescent="0.25">
      <c r="A570" s="209"/>
      <c r="B570" s="224"/>
      <c r="C570" s="209"/>
      <c r="D570" s="209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</row>
    <row r="571" spans="1:22" s="49" customFormat="1" x14ac:dyDescent="0.25">
      <c r="A571" s="209"/>
      <c r="B571" s="224"/>
      <c r="C571" s="209"/>
      <c r="D571" s="209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</row>
    <row r="572" spans="1:22" s="49" customFormat="1" x14ac:dyDescent="0.25">
      <c r="A572" s="209"/>
      <c r="B572" s="224"/>
      <c r="C572" s="209"/>
      <c r="D572" s="209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</row>
    <row r="573" spans="1:22" s="49" customFormat="1" x14ac:dyDescent="0.25">
      <c r="A573" s="209"/>
      <c r="B573" s="224"/>
      <c r="C573" s="209"/>
      <c r="D573" s="209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</row>
    <row r="574" spans="1:22" s="49" customFormat="1" x14ac:dyDescent="0.25">
      <c r="A574" s="209"/>
      <c r="B574" s="224"/>
      <c r="C574" s="209"/>
      <c r="D574" s="209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</row>
    <row r="575" spans="1:22" s="49" customFormat="1" x14ac:dyDescent="0.25">
      <c r="A575" s="209"/>
      <c r="B575" s="224"/>
      <c r="C575" s="209"/>
      <c r="D575" s="209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</row>
    <row r="576" spans="1:22" s="49" customFormat="1" x14ac:dyDescent="0.25">
      <c r="A576" s="209"/>
      <c r="B576" s="224"/>
      <c r="C576" s="209"/>
      <c r="D576" s="209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</row>
    <row r="577" spans="1:22" s="49" customFormat="1" x14ac:dyDescent="0.25">
      <c r="A577" s="209"/>
      <c r="B577" s="224"/>
      <c r="C577" s="209"/>
      <c r="D577" s="209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</row>
    <row r="578" spans="1:22" s="49" customFormat="1" x14ac:dyDescent="0.25">
      <c r="A578" s="209"/>
      <c r="B578" s="224"/>
      <c r="C578" s="209"/>
      <c r="D578" s="209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</row>
    <row r="579" spans="1:22" s="49" customFormat="1" x14ac:dyDescent="0.25">
      <c r="A579" s="209"/>
      <c r="B579" s="224"/>
      <c r="C579" s="209"/>
      <c r="D579" s="209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</row>
    <row r="580" spans="1:22" s="49" customFormat="1" x14ac:dyDescent="0.25">
      <c r="A580" s="209"/>
      <c r="B580" s="224"/>
      <c r="C580" s="209"/>
      <c r="D580" s="209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</row>
    <row r="581" spans="1:22" s="49" customFormat="1" x14ac:dyDescent="0.25">
      <c r="A581" s="209"/>
      <c r="B581" s="224"/>
      <c r="C581" s="209"/>
      <c r="D581" s="209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</row>
    <row r="582" spans="1:22" s="49" customFormat="1" x14ac:dyDescent="0.25">
      <c r="A582" s="209"/>
      <c r="B582" s="224"/>
      <c r="C582" s="209"/>
      <c r="D582" s="209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</row>
    <row r="583" spans="1:22" s="49" customFormat="1" x14ac:dyDescent="0.25">
      <c r="A583" s="209"/>
      <c r="B583" s="224"/>
      <c r="C583" s="209"/>
      <c r="D583" s="209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</row>
    <row r="584" spans="1:22" s="49" customFormat="1" x14ac:dyDescent="0.25">
      <c r="A584" s="209"/>
      <c r="B584" s="224"/>
      <c r="C584" s="209"/>
      <c r="D584" s="209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</row>
    <row r="585" spans="1:22" s="49" customFormat="1" x14ac:dyDescent="0.25">
      <c r="A585" s="209"/>
      <c r="B585" s="224"/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</row>
    <row r="586" spans="1:22" s="49" customFormat="1" x14ac:dyDescent="0.25">
      <c r="A586" s="209"/>
      <c r="B586" s="224"/>
      <c r="C586" s="209"/>
      <c r="D586" s="209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</row>
    <row r="587" spans="1:22" s="49" customFormat="1" x14ac:dyDescent="0.25">
      <c r="A587" s="209"/>
      <c r="B587" s="224"/>
      <c r="C587" s="209"/>
      <c r="D587" s="209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</row>
    <row r="588" spans="1:22" s="49" customFormat="1" x14ac:dyDescent="0.25">
      <c r="A588" s="209"/>
      <c r="B588" s="224"/>
      <c r="C588" s="209"/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</row>
    <row r="589" spans="1:22" s="49" customFormat="1" x14ac:dyDescent="0.25">
      <c r="A589" s="209"/>
      <c r="B589" s="224"/>
      <c r="C589" s="209"/>
      <c r="D589" s="209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</row>
    <row r="590" spans="1:22" s="49" customFormat="1" x14ac:dyDescent="0.25">
      <c r="A590" s="209"/>
      <c r="B590" s="224"/>
      <c r="C590" s="209"/>
      <c r="D590" s="209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</row>
    <row r="591" spans="1:22" s="49" customFormat="1" x14ac:dyDescent="0.25">
      <c r="A591" s="209"/>
      <c r="B591" s="224"/>
      <c r="C591" s="209"/>
      <c r="D591" s="209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</row>
    <row r="592" spans="1:22" s="49" customFormat="1" x14ac:dyDescent="0.25">
      <c r="A592" s="209"/>
      <c r="B592" s="224"/>
      <c r="C592" s="209"/>
      <c r="D592" s="209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</row>
    <row r="593" spans="1:22" s="49" customFormat="1" x14ac:dyDescent="0.25">
      <c r="A593" s="209"/>
      <c r="B593" s="224"/>
      <c r="C593" s="209"/>
      <c r="D593" s="209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</row>
    <row r="594" spans="1:22" s="49" customFormat="1" x14ac:dyDescent="0.25">
      <c r="A594" s="209"/>
      <c r="B594" s="224"/>
      <c r="C594" s="209"/>
      <c r="D594" s="209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</row>
    <row r="595" spans="1:22" s="49" customFormat="1" x14ac:dyDescent="0.25">
      <c r="A595" s="209"/>
      <c r="B595" s="224"/>
      <c r="C595" s="209"/>
      <c r="D595" s="209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</row>
    <row r="596" spans="1:22" s="49" customFormat="1" x14ac:dyDescent="0.25">
      <c r="A596" s="209"/>
      <c r="B596" s="224"/>
      <c r="C596" s="209"/>
      <c r="D596" s="209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</row>
    <row r="597" spans="1:22" s="49" customFormat="1" x14ac:dyDescent="0.25">
      <c r="A597" s="209"/>
      <c r="B597" s="224"/>
      <c r="C597" s="209"/>
      <c r="D597" s="209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</row>
    <row r="598" spans="1:22" s="49" customFormat="1" x14ac:dyDescent="0.25">
      <c r="A598" s="209"/>
      <c r="B598" s="224"/>
      <c r="C598" s="209"/>
      <c r="D598" s="209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</row>
    <row r="599" spans="1:22" s="49" customFormat="1" x14ac:dyDescent="0.25">
      <c r="A599" s="209"/>
      <c r="B599" s="224"/>
      <c r="C599" s="209"/>
      <c r="D599" s="209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</row>
    <row r="600" spans="1:22" s="49" customFormat="1" x14ac:dyDescent="0.25">
      <c r="A600" s="209"/>
      <c r="B600" s="224"/>
      <c r="C600" s="209"/>
      <c r="D600" s="209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</row>
    <row r="601" spans="1:22" s="49" customFormat="1" x14ac:dyDescent="0.25">
      <c r="A601" s="209"/>
      <c r="B601" s="224"/>
      <c r="C601" s="209"/>
      <c r="D601" s="209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</row>
    <row r="602" spans="1:22" s="49" customFormat="1" x14ac:dyDescent="0.25">
      <c r="A602" s="209"/>
      <c r="B602" s="224"/>
      <c r="C602" s="209"/>
      <c r="D602" s="209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</row>
    <row r="603" spans="1:22" s="49" customFormat="1" x14ac:dyDescent="0.25">
      <c r="A603" s="209"/>
      <c r="B603" s="224"/>
      <c r="C603" s="209"/>
      <c r="D603" s="209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</row>
    <row r="604" spans="1:22" s="49" customFormat="1" x14ac:dyDescent="0.25">
      <c r="A604" s="209"/>
      <c r="B604" s="224"/>
      <c r="C604" s="209"/>
      <c r="D604" s="209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</row>
    <row r="605" spans="1:22" s="49" customFormat="1" x14ac:dyDescent="0.25">
      <c r="A605" s="209"/>
      <c r="B605" s="224"/>
      <c r="C605" s="209"/>
      <c r="D605" s="209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</row>
    <row r="606" spans="1:22" s="49" customFormat="1" x14ac:dyDescent="0.25">
      <c r="A606" s="209"/>
      <c r="B606" s="224"/>
      <c r="C606" s="209"/>
      <c r="D606" s="209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</row>
    <row r="607" spans="1:22" s="49" customFormat="1" x14ac:dyDescent="0.25">
      <c r="A607" s="209"/>
      <c r="B607" s="224"/>
      <c r="C607" s="209"/>
      <c r="D607" s="209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</row>
    <row r="608" spans="1:22" s="49" customFormat="1" x14ac:dyDescent="0.25">
      <c r="A608" s="209"/>
      <c r="B608" s="224"/>
      <c r="C608" s="209"/>
      <c r="D608" s="209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</row>
    <row r="609" spans="1:22" s="49" customFormat="1" x14ac:dyDescent="0.25">
      <c r="A609" s="209"/>
      <c r="B609" s="224"/>
      <c r="C609" s="209"/>
      <c r="D609" s="209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</row>
    <row r="610" spans="1:22" s="49" customFormat="1" x14ac:dyDescent="0.25">
      <c r="A610" s="209"/>
      <c r="B610" s="224"/>
      <c r="C610" s="209"/>
      <c r="D610" s="209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</row>
    <row r="611" spans="1:22" s="49" customFormat="1" x14ac:dyDescent="0.25">
      <c r="A611" s="209"/>
      <c r="B611" s="224"/>
      <c r="C611" s="209"/>
      <c r="D611" s="209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</row>
    <row r="612" spans="1:22" s="49" customFormat="1" x14ac:dyDescent="0.25">
      <c r="A612" s="209"/>
      <c r="B612" s="224"/>
      <c r="C612" s="209"/>
      <c r="D612" s="209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</row>
    <row r="613" spans="1:22" s="49" customFormat="1" x14ac:dyDescent="0.25">
      <c r="A613" s="209"/>
      <c r="B613" s="224"/>
      <c r="C613" s="209"/>
      <c r="D613" s="209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</row>
    <row r="614" spans="1:22" s="49" customFormat="1" x14ac:dyDescent="0.25">
      <c r="A614" s="209"/>
      <c r="B614" s="224"/>
      <c r="C614" s="209"/>
      <c r="D614" s="209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</row>
    <row r="615" spans="1:22" s="49" customFormat="1" x14ac:dyDescent="0.25">
      <c r="A615" s="209"/>
      <c r="B615" s="224"/>
      <c r="C615" s="209"/>
      <c r="D615" s="209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</row>
    <row r="616" spans="1:22" s="49" customFormat="1" x14ac:dyDescent="0.25">
      <c r="A616" s="209"/>
      <c r="B616" s="224"/>
      <c r="C616" s="209"/>
      <c r="D616" s="209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</row>
    <row r="617" spans="1:22" s="49" customFormat="1" x14ac:dyDescent="0.25">
      <c r="A617" s="209"/>
      <c r="B617" s="224"/>
      <c r="C617" s="209"/>
      <c r="D617" s="209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</row>
    <row r="618" spans="1:22" s="49" customFormat="1" x14ac:dyDescent="0.25">
      <c r="A618" s="209"/>
      <c r="B618" s="224"/>
      <c r="C618" s="209"/>
      <c r="D618" s="209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</row>
    <row r="619" spans="1:22" s="49" customFormat="1" x14ac:dyDescent="0.25">
      <c r="A619" s="209"/>
      <c r="B619" s="224"/>
      <c r="C619" s="209"/>
      <c r="D619" s="209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</row>
    <row r="620" spans="1:22" s="49" customFormat="1" x14ac:dyDescent="0.25">
      <c r="A620" s="209"/>
      <c r="B620" s="224"/>
      <c r="C620" s="209"/>
      <c r="D620" s="209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</row>
    <row r="621" spans="1:22" s="49" customFormat="1" x14ac:dyDescent="0.25">
      <c r="A621" s="209"/>
      <c r="B621" s="224"/>
      <c r="C621" s="209"/>
      <c r="D621" s="209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</row>
    <row r="622" spans="1:22" s="49" customFormat="1" x14ac:dyDescent="0.25">
      <c r="A622" s="209"/>
      <c r="B622" s="224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</row>
    <row r="623" spans="1:22" s="49" customFormat="1" x14ac:dyDescent="0.25">
      <c r="A623" s="209"/>
      <c r="B623" s="224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</row>
    <row r="624" spans="1:22" s="49" customFormat="1" x14ac:dyDescent="0.25">
      <c r="A624" s="209"/>
      <c r="B624" s="224"/>
      <c r="C624" s="209"/>
      <c r="D624" s="209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</row>
    <row r="625" spans="1:22" s="49" customFormat="1" x14ac:dyDescent="0.25">
      <c r="A625" s="209"/>
      <c r="B625" s="224"/>
      <c r="C625" s="209"/>
      <c r="D625" s="209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</row>
    <row r="626" spans="1:22" s="49" customFormat="1" x14ac:dyDescent="0.25">
      <c r="A626" s="209"/>
      <c r="B626" s="224"/>
      <c r="C626" s="209"/>
      <c r="D626" s="209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</row>
    <row r="627" spans="1:22" s="49" customFormat="1" x14ac:dyDescent="0.25">
      <c r="A627" s="209"/>
      <c r="B627" s="224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</row>
    <row r="628" spans="1:22" s="49" customFormat="1" x14ac:dyDescent="0.25">
      <c r="A628" s="209"/>
      <c r="B628" s="224"/>
      <c r="C628" s="209"/>
      <c r="D628" s="209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</row>
    <row r="629" spans="1:22" s="49" customFormat="1" x14ac:dyDescent="0.25">
      <c r="A629" s="209"/>
      <c r="B629" s="224"/>
      <c r="C629" s="209"/>
      <c r="D629" s="209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</row>
    <row r="630" spans="1:22" s="49" customFormat="1" x14ac:dyDescent="0.25">
      <c r="A630" s="209"/>
      <c r="B630" s="224"/>
      <c r="C630" s="209"/>
      <c r="D630" s="209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</row>
    <row r="631" spans="1:22" s="49" customFormat="1" x14ac:dyDescent="0.25">
      <c r="A631" s="209"/>
      <c r="B631" s="224"/>
      <c r="C631" s="209"/>
      <c r="D631" s="209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</row>
    <row r="632" spans="1:22" s="49" customFormat="1" x14ac:dyDescent="0.25">
      <c r="A632" s="209"/>
      <c r="B632" s="224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</row>
    <row r="633" spans="1:22" s="49" customFormat="1" x14ac:dyDescent="0.25">
      <c r="A633" s="209"/>
      <c r="B633" s="224"/>
      <c r="C633" s="209"/>
      <c r="D633" s="209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</row>
    <row r="634" spans="1:22" s="49" customFormat="1" x14ac:dyDescent="0.25">
      <c r="A634" s="209"/>
      <c r="B634" s="224"/>
      <c r="C634" s="209"/>
      <c r="D634" s="209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</row>
    <row r="635" spans="1:22" s="49" customFormat="1" x14ac:dyDescent="0.25">
      <c r="A635" s="209"/>
      <c r="B635" s="224"/>
      <c r="C635" s="209"/>
      <c r="D635" s="209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</row>
    <row r="636" spans="1:22" s="49" customFormat="1" x14ac:dyDescent="0.25">
      <c r="A636" s="209"/>
      <c r="B636" s="224"/>
      <c r="C636" s="209"/>
      <c r="D636" s="209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</row>
    <row r="637" spans="1:22" s="49" customFormat="1" x14ac:dyDescent="0.25">
      <c r="A637" s="209"/>
      <c r="B637" s="224"/>
      <c r="C637" s="209"/>
      <c r="D637" s="209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</row>
    <row r="638" spans="1:22" s="49" customFormat="1" x14ac:dyDescent="0.25">
      <c r="A638" s="209"/>
      <c r="B638" s="224"/>
      <c r="C638" s="209"/>
      <c r="D638" s="209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</row>
    <row r="639" spans="1:22" s="49" customFormat="1" x14ac:dyDescent="0.25">
      <c r="A639" s="209"/>
      <c r="B639" s="224"/>
      <c r="C639" s="209"/>
      <c r="D639" s="209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</row>
    <row r="640" spans="1:22" s="49" customFormat="1" x14ac:dyDescent="0.25">
      <c r="A640" s="209"/>
      <c r="B640" s="224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</row>
    <row r="641" spans="1:22" s="49" customFormat="1" x14ac:dyDescent="0.25">
      <c r="A641" s="209"/>
      <c r="B641" s="224"/>
      <c r="C641" s="209"/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</row>
    <row r="642" spans="1:22" s="49" customFormat="1" x14ac:dyDescent="0.25">
      <c r="A642" s="209"/>
      <c r="B642" s="224"/>
      <c r="C642" s="209"/>
      <c r="D642" s="209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</row>
    <row r="643" spans="1:22" s="49" customFormat="1" x14ac:dyDescent="0.25">
      <c r="A643" s="209"/>
      <c r="B643" s="224"/>
      <c r="C643" s="209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</row>
    <row r="644" spans="1:22" s="49" customFormat="1" x14ac:dyDescent="0.25">
      <c r="A644" s="209"/>
      <c r="B644" s="224"/>
      <c r="C644" s="209"/>
      <c r="D644" s="209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</row>
  </sheetData>
  <sheetProtection password="CCB8" sheet="1" objects="1" scenarios="1"/>
  <mergeCells count="39">
    <mergeCell ref="B3:P3"/>
    <mergeCell ref="B7:P7"/>
    <mergeCell ref="B11:P11"/>
    <mergeCell ref="B13:P13"/>
    <mergeCell ref="B15:P15"/>
    <mergeCell ref="B4:U4"/>
    <mergeCell ref="B8:U8"/>
    <mergeCell ref="B12:U12"/>
    <mergeCell ref="B9:P9"/>
    <mergeCell ref="B41:P41"/>
    <mergeCell ref="B29:P29"/>
    <mergeCell ref="B31:P31"/>
    <mergeCell ref="B33:P33"/>
    <mergeCell ref="B35:P35"/>
    <mergeCell ref="B37:P37"/>
    <mergeCell ref="B39:P39"/>
    <mergeCell ref="B17:P17"/>
    <mergeCell ref="B21:P21"/>
    <mergeCell ref="B5:P5"/>
    <mergeCell ref="B14:V14"/>
    <mergeCell ref="B10:V10"/>
    <mergeCell ref="B6:V6"/>
    <mergeCell ref="B19:P19"/>
    <mergeCell ref="B2:V2"/>
    <mergeCell ref="A1:V1"/>
    <mergeCell ref="B32:U32"/>
    <mergeCell ref="B36:U36"/>
    <mergeCell ref="B40:U40"/>
    <mergeCell ref="B16:U16"/>
    <mergeCell ref="B20:U20"/>
    <mergeCell ref="B24:U24"/>
    <mergeCell ref="B28:U28"/>
    <mergeCell ref="B23:P23"/>
    <mergeCell ref="B25:P25"/>
    <mergeCell ref="B27:P27"/>
    <mergeCell ref="B38:V38"/>
    <mergeCell ref="B34:V34"/>
    <mergeCell ref="B30:V30"/>
    <mergeCell ref="B22:V22"/>
  </mergeCells>
  <pageMargins left="0.25" right="0.25" top="0.75" bottom="0.75" header="0.3" footer="0.3"/>
  <pageSetup scale="82" fitToHeight="0" orientation="landscape" r:id="rId1"/>
  <headerFooter>
    <oddFooter>Page &amp;P of &amp;N</oddFooter>
  </headerFooter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R4" sqref="R4:R15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AllData!A13</f>
        <v>April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AllData!B13</f>
        <v>35</v>
      </c>
      <c r="R5" s="105">
        <f>AllData!C13</f>
        <v>30</v>
      </c>
    </row>
    <row r="6" spans="1:18" ht="28.35" customHeight="1" x14ac:dyDescent="0.25">
      <c r="P6" s="5" t="str">
        <f>AllData!F4</f>
        <v>#2: MENTORING PROGRAM A</v>
      </c>
      <c r="Q6" s="6">
        <f>AllData!F13</f>
        <v>49</v>
      </c>
      <c r="R6" s="106">
        <f>AllData!G13</f>
        <v>44</v>
      </c>
    </row>
    <row r="7" spans="1:18" ht="25.5" x14ac:dyDescent="0.25">
      <c r="P7" s="5" t="str">
        <f>AllData!J4</f>
        <v>#3: MENTORING PROGRAM B</v>
      </c>
      <c r="Q7" s="6">
        <f>AllData!J13</f>
        <v>17</v>
      </c>
      <c r="R7" s="106">
        <f>AllData!K13</f>
        <v>16</v>
      </c>
    </row>
    <row r="8" spans="1:18" ht="25.5" x14ac:dyDescent="0.25">
      <c r="P8" s="5" t="str">
        <f>AllData!N4</f>
        <v>#4: Academic Remediation - READING</v>
      </c>
      <c r="Q8" s="7">
        <f>AllData!N13</f>
        <v>193</v>
      </c>
      <c r="R8" s="107">
        <f>AllData!O13</f>
        <v>111</v>
      </c>
    </row>
    <row r="9" spans="1:18" ht="28.35" customHeight="1" x14ac:dyDescent="0.25">
      <c r="P9" s="5" t="str">
        <f>AllData!R4</f>
        <v>#5: CREDIT RECOVERY PROGRAM</v>
      </c>
      <c r="Q9" s="6">
        <f>AllData!R13</f>
        <v>83</v>
      </c>
      <c r="R9" s="106">
        <f>AllData!O13</f>
        <v>111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AllData!B27</f>
        <v>10</v>
      </c>
      <c r="R10" s="106">
        <f>AllData!C27</f>
        <v>7</v>
      </c>
    </row>
    <row r="11" spans="1:18" ht="25.5" x14ac:dyDescent="0.25">
      <c r="P11" s="5" t="str">
        <f>AllData!F18</f>
        <v>#7: SOCIAL GROUP B ( Skill = Conversations)</v>
      </c>
      <c r="Q11" s="6">
        <f>AllData!F27</f>
        <v>5</v>
      </c>
      <c r="R11" s="106">
        <f>AllData!G27</f>
        <v>2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AllData!J27</f>
        <v>155</v>
      </c>
      <c r="R12" s="106">
        <f>AllData!K27</f>
        <v>119</v>
      </c>
    </row>
    <row r="13" spans="1:18" ht="25.5" x14ac:dyDescent="0.25">
      <c r="P13" s="5" t="str">
        <f>AllData!N18</f>
        <v>9: SUMMER ACADEMY (AT - RISK STUDENTS)</v>
      </c>
      <c r="Q13" s="6">
        <f>AllData!N27</f>
        <v>15</v>
      </c>
      <c r="R13" s="106">
        <f>AllData!K27</f>
        <v>119</v>
      </c>
    </row>
    <row r="14" spans="1:18" ht="26.25" thickBot="1" x14ac:dyDescent="0.3">
      <c r="P14" s="8" t="str">
        <f>AllData!R18</f>
        <v>10: [Add Intervention Name Here]</v>
      </c>
      <c r="Q14" s="9">
        <f>AllData!R27</f>
        <v>34</v>
      </c>
      <c r="R14" s="108">
        <f>AllData!S27</f>
        <v>18</v>
      </c>
    </row>
    <row r="15" spans="1:18" ht="15.75" thickBot="1" x14ac:dyDescent="0.3">
      <c r="P15" s="10" t="s">
        <v>27</v>
      </c>
      <c r="Q15" s="11">
        <f>SUM(Q5:Q14)</f>
        <v>596</v>
      </c>
      <c r="R15" s="109">
        <f>SUM(R5:R14)</f>
        <v>577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70" zoomScaleNormal="70" zoomScalePageLayoutView="70" workbookViewId="0">
      <selection activeCell="Y24" sqref="Y24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AllData!A14</f>
        <v>May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AllData!B14</f>
        <v>27</v>
      </c>
      <c r="R5" s="105">
        <f>AllData!C14</f>
        <v>21</v>
      </c>
    </row>
    <row r="6" spans="1:18" ht="28.35" customHeight="1" x14ac:dyDescent="0.25">
      <c r="P6" s="5" t="str">
        <f>AllData!F4</f>
        <v>#2: MENTORING PROGRAM A</v>
      </c>
      <c r="Q6" s="6">
        <f>AllData!F14</f>
        <v>45</v>
      </c>
      <c r="R6" s="106">
        <f>AllData!G14</f>
        <v>39</v>
      </c>
    </row>
    <row r="7" spans="1:18" ht="25.5" x14ac:dyDescent="0.25">
      <c r="P7" s="5" t="str">
        <f>AllData!J4</f>
        <v>#3: MENTORING PROGRAM B</v>
      </c>
      <c r="Q7" s="6">
        <f>AllData!J14</f>
        <v>15</v>
      </c>
      <c r="R7" s="106">
        <f>AllData!K14</f>
        <v>11</v>
      </c>
    </row>
    <row r="8" spans="1:18" ht="25.5" x14ac:dyDescent="0.25">
      <c r="P8" s="5" t="str">
        <f>AllData!N4</f>
        <v>#4: Academic Remediation - READING</v>
      </c>
      <c r="Q8" s="7">
        <f>AllData!N14</f>
        <v>181</v>
      </c>
      <c r="R8" s="107">
        <f>AllData!O14</f>
        <v>119</v>
      </c>
    </row>
    <row r="9" spans="1:18" ht="28.35" customHeight="1" x14ac:dyDescent="0.25">
      <c r="P9" s="5" t="str">
        <f>AllData!R4</f>
        <v>#5: CREDIT RECOVERY PROGRAM</v>
      </c>
      <c r="Q9" s="6">
        <f>AllData!R14</f>
        <v>75</v>
      </c>
      <c r="R9" s="106">
        <f>AllData!O14</f>
        <v>119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AllData!B28</f>
        <v>10</v>
      </c>
      <c r="R10" s="106">
        <f>AllData!C28</f>
        <v>9</v>
      </c>
    </row>
    <row r="11" spans="1:18" ht="25.5" x14ac:dyDescent="0.25">
      <c r="P11" s="5" t="str">
        <f>AllData!F18</f>
        <v>#7: SOCIAL GROUP B ( Skill = Conversations)</v>
      </c>
      <c r="Q11" s="6">
        <f>AllData!F28</f>
        <v>5</v>
      </c>
      <c r="R11" s="106">
        <f>AllData!G28</f>
        <v>2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AllData!J28</f>
        <v>141</v>
      </c>
      <c r="R12" s="106">
        <f>AllData!K28</f>
        <v>132</v>
      </c>
    </row>
    <row r="13" spans="1:18" ht="25.5" x14ac:dyDescent="0.25">
      <c r="P13" s="5" t="str">
        <f>AllData!N18</f>
        <v>9: SUMMER ACADEMY (AT - RISK STUDENTS)</v>
      </c>
      <c r="Q13" s="6">
        <f>AllData!N28</f>
        <v>7</v>
      </c>
      <c r="R13" s="106">
        <f>AllData!K28</f>
        <v>132</v>
      </c>
    </row>
    <row r="14" spans="1:18" ht="26.25" thickBot="1" x14ac:dyDescent="0.3">
      <c r="P14" s="8" t="str">
        <f>AllData!R18</f>
        <v>10: [Add Intervention Name Here]</v>
      </c>
      <c r="Q14" s="9">
        <f>AllData!R28</f>
        <v>48</v>
      </c>
      <c r="R14" s="108">
        <f>AllData!S28</f>
        <v>22</v>
      </c>
    </row>
    <row r="15" spans="1:18" ht="15.75" thickBot="1" x14ac:dyDescent="0.3">
      <c r="P15" s="10" t="s">
        <v>27</v>
      </c>
      <c r="Q15" s="11">
        <f>SUM(Q5:Q14)</f>
        <v>554</v>
      </c>
      <c r="R15" s="109">
        <f>SUM(R5:R14)</f>
        <v>606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70" zoomScaleNormal="70" zoomScalePageLayoutView="70" workbookViewId="0">
      <selection activeCell="R18" sqref="R18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65" t="s">
        <v>24</v>
      </c>
      <c r="B2" s="265"/>
      <c r="C2" s="265"/>
      <c r="D2" s="266" t="str">
        <f>AllData!A15</f>
        <v>June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15.75" thickBot="1" x14ac:dyDescent="0.3"/>
    <row r="4" spans="1:18" ht="27" customHeight="1" thickBot="1" x14ac:dyDescent="0.3">
      <c r="P4" s="2" t="s">
        <v>20</v>
      </c>
      <c r="Q4" s="1" t="s">
        <v>25</v>
      </c>
      <c r="R4" s="104" t="s">
        <v>26</v>
      </c>
    </row>
    <row r="5" spans="1:18" ht="25.5" x14ac:dyDescent="0.25">
      <c r="P5" s="3" t="str">
        <f>AllData!B4</f>
        <v>#1: Check In - Check Out (CICO)</v>
      </c>
      <c r="Q5" s="4">
        <f>AllData!B15</f>
        <v>27</v>
      </c>
      <c r="R5" s="105">
        <f>AllData!C15</f>
        <v>24</v>
      </c>
    </row>
    <row r="6" spans="1:18" ht="28.35" customHeight="1" x14ac:dyDescent="0.25">
      <c r="P6" s="5" t="str">
        <f>AllData!F4</f>
        <v>#2: MENTORING PROGRAM A</v>
      </c>
      <c r="Q6" s="6">
        <f>AllData!F15</f>
        <v>40</v>
      </c>
      <c r="R6" s="106">
        <f>AllData!G15</f>
        <v>37</v>
      </c>
    </row>
    <row r="7" spans="1:18" ht="25.5" x14ac:dyDescent="0.25">
      <c r="P7" s="5" t="str">
        <f>AllData!J4</f>
        <v>#3: MENTORING PROGRAM B</v>
      </c>
      <c r="Q7" s="6">
        <f>AllData!J15</f>
        <v>12</v>
      </c>
      <c r="R7" s="106">
        <f>AllData!K15</f>
        <v>11</v>
      </c>
    </row>
    <row r="8" spans="1:18" ht="25.5" x14ac:dyDescent="0.25">
      <c r="P8" s="5" t="str">
        <f>AllData!N4</f>
        <v>#4: Academic Remediation - READING</v>
      </c>
      <c r="Q8" s="7">
        <f>AllData!N15</f>
        <v>170</v>
      </c>
      <c r="R8" s="107">
        <f>AllData!O15</f>
        <v>103</v>
      </c>
    </row>
    <row r="9" spans="1:18" ht="28.35" customHeight="1" x14ac:dyDescent="0.25">
      <c r="P9" s="5" t="str">
        <f>AllData!R4</f>
        <v>#5: CREDIT RECOVERY PROGRAM</v>
      </c>
      <c r="Q9" s="6">
        <f>AllData!R15</f>
        <v>74</v>
      </c>
      <c r="R9" s="106">
        <f>AllData!O15</f>
        <v>103</v>
      </c>
    </row>
    <row r="10" spans="1:18" ht="28.35" customHeight="1" x14ac:dyDescent="0.25">
      <c r="P10" s="5" t="str">
        <f>AllData!B18</f>
        <v>#6: SOCIAL GROUP A (Skill = Anger Management)</v>
      </c>
      <c r="Q10" s="6">
        <f>AllData!B29</f>
        <v>0</v>
      </c>
      <c r="R10" s="106">
        <f>AllData!C29</f>
        <v>0</v>
      </c>
    </row>
    <row r="11" spans="1:18" ht="25.5" x14ac:dyDescent="0.25">
      <c r="P11" s="5" t="str">
        <f>AllData!F18</f>
        <v>#7: SOCIAL GROUP B ( Skill = Conversations)</v>
      </c>
      <c r="Q11" s="6">
        <f>AllData!F29</f>
        <v>5</v>
      </c>
      <c r="R11" s="106">
        <f>AllData!G29</f>
        <v>4</v>
      </c>
    </row>
    <row r="12" spans="1:18" ht="28.35" customHeight="1" x14ac:dyDescent="0.25">
      <c r="P12" s="5" t="str">
        <f>AllData!J18</f>
        <v>#8: Academic Remediation  - MATH (ALGEBRA)</v>
      </c>
      <c r="Q12" s="6">
        <f>AllData!J29</f>
        <v>0</v>
      </c>
      <c r="R12" s="106">
        <f>AllData!K29</f>
        <v>0</v>
      </c>
    </row>
    <row r="13" spans="1:18" ht="25.5" x14ac:dyDescent="0.25">
      <c r="P13" s="5" t="str">
        <f>AllData!N18</f>
        <v>9: SUMMER ACADEMY (AT - RISK STUDENTS)</v>
      </c>
      <c r="Q13" s="6">
        <f>AllData!N29</f>
        <v>6</v>
      </c>
      <c r="R13" s="106">
        <f>AllData!K29</f>
        <v>0</v>
      </c>
    </row>
    <row r="14" spans="1:18" ht="26.25" thickBot="1" x14ac:dyDescent="0.3">
      <c r="P14" s="8" t="str">
        <f>AllData!R18</f>
        <v>10: [Add Intervention Name Here]</v>
      </c>
      <c r="Q14" s="9">
        <f>AllData!R29</f>
        <v>52</v>
      </c>
      <c r="R14" s="108">
        <f>AllData!S29</f>
        <v>29</v>
      </c>
    </row>
    <row r="15" spans="1:18" ht="15.75" thickBot="1" x14ac:dyDescent="0.3">
      <c r="P15" s="10" t="s">
        <v>27</v>
      </c>
      <c r="Q15" s="11">
        <f>SUM(Q5:Q14)</f>
        <v>386</v>
      </c>
      <c r="R15" s="109">
        <f>SUM(R5:R14)</f>
        <v>311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IV570"/>
  <sheetViews>
    <sheetView zoomScale="70" zoomScaleNormal="70" zoomScalePageLayoutView="70" workbookViewId="0">
      <selection activeCell="O28" sqref="O28"/>
    </sheetView>
  </sheetViews>
  <sheetFormatPr defaultColWidth="8.85546875" defaultRowHeight="15" x14ac:dyDescent="0.25"/>
  <cols>
    <col min="1" max="12" width="8.85546875" style="12"/>
    <col min="13" max="13" width="1.42578125" style="12" customWidth="1"/>
    <col min="14" max="14" width="11.42578125" style="12" customWidth="1"/>
    <col min="15" max="15" width="13.7109375" style="12" customWidth="1"/>
    <col min="16" max="16" width="13.28515625" style="12" customWidth="1"/>
    <col min="17" max="17" width="1.42578125" style="12" customWidth="1"/>
    <col min="18" max="256" width="8.85546875" style="59"/>
  </cols>
  <sheetData>
    <row r="1" spans="1:16" ht="9.9499999999999993" customHeight="1" x14ac:dyDescent="0.25"/>
    <row r="2" spans="1:16" ht="21" x14ac:dyDescent="0.35">
      <c r="A2" s="257" t="s">
        <v>22</v>
      </c>
      <c r="B2" s="257"/>
      <c r="C2" s="257"/>
      <c r="D2" s="258" t="str">
        <f>AllData!B4</f>
        <v>#1: Check In - Check Out (CICO)</v>
      </c>
      <c r="E2" s="259"/>
      <c r="F2" s="259"/>
      <c r="G2" s="259"/>
      <c r="H2" s="259"/>
      <c r="I2" s="259"/>
      <c r="J2" s="259"/>
      <c r="K2" s="259"/>
      <c r="L2" s="259"/>
      <c r="M2" s="260"/>
      <c r="N2" s="58"/>
    </row>
    <row r="4" spans="1:16" ht="15.75" thickBot="1" x14ac:dyDescent="0.3"/>
    <row r="5" spans="1:16" ht="32.25" thickBot="1" x14ac:dyDescent="0.3">
      <c r="N5" s="83" t="s">
        <v>24</v>
      </c>
      <c r="O5" s="92" t="s">
        <v>25</v>
      </c>
      <c r="P5" s="78" t="s">
        <v>26</v>
      </c>
    </row>
    <row r="6" spans="1:16" ht="15.75" x14ac:dyDescent="0.25">
      <c r="N6" s="86" t="str">
        <f>AllData!A6</f>
        <v>September</v>
      </c>
      <c r="O6" s="64">
        <f>AllData!B6</f>
        <v>12</v>
      </c>
      <c r="P6" s="62">
        <f>AllData!C6</f>
        <v>8</v>
      </c>
    </row>
    <row r="7" spans="1:16" ht="15.75" x14ac:dyDescent="0.25">
      <c r="N7" s="87" t="str">
        <f>AllData!A7</f>
        <v>October</v>
      </c>
      <c r="O7" s="65">
        <f>AllData!B7</f>
        <v>7</v>
      </c>
      <c r="P7" s="60">
        <f>AllData!C7</f>
        <v>4</v>
      </c>
    </row>
    <row r="8" spans="1:16" ht="15.75" x14ac:dyDescent="0.25">
      <c r="N8" s="87" t="str">
        <f>AllData!A8</f>
        <v>November</v>
      </c>
      <c r="O8" s="65">
        <f>AllData!B8</f>
        <v>27</v>
      </c>
      <c r="P8" s="60">
        <f>AllData!C8</f>
        <v>22</v>
      </c>
    </row>
    <row r="9" spans="1:16" ht="15.75" x14ac:dyDescent="0.25">
      <c r="N9" s="87" t="str">
        <f>AllData!A9</f>
        <v>December</v>
      </c>
      <c r="O9" s="65">
        <f>AllData!B9</f>
        <v>31</v>
      </c>
      <c r="P9" s="60">
        <f>AllData!C9</f>
        <v>26</v>
      </c>
    </row>
    <row r="10" spans="1:16" ht="15.75" x14ac:dyDescent="0.25">
      <c r="N10" s="87" t="str">
        <f>AllData!A10</f>
        <v>January</v>
      </c>
      <c r="O10" s="65">
        <f>AllData!B10</f>
        <v>33</v>
      </c>
      <c r="P10" s="60">
        <f>AllData!C10</f>
        <v>29</v>
      </c>
    </row>
    <row r="11" spans="1:16" ht="15.75" x14ac:dyDescent="0.25">
      <c r="N11" s="87" t="str">
        <f>AllData!A11</f>
        <v>February</v>
      </c>
      <c r="O11" s="65">
        <f>AllData!B11</f>
        <v>33</v>
      </c>
      <c r="P11" s="60">
        <f>AllData!C11</f>
        <v>31</v>
      </c>
    </row>
    <row r="12" spans="1:16" ht="15.75" x14ac:dyDescent="0.25">
      <c r="N12" s="87" t="str">
        <f>AllData!A12</f>
        <v xml:space="preserve">March </v>
      </c>
      <c r="O12" s="65">
        <f>AllData!B12</f>
        <v>25</v>
      </c>
      <c r="P12" s="60">
        <f>AllData!C12</f>
        <v>22</v>
      </c>
    </row>
    <row r="13" spans="1:16" ht="15.75" x14ac:dyDescent="0.25">
      <c r="N13" s="87" t="str">
        <f>AllData!A13</f>
        <v>April</v>
      </c>
      <c r="O13" s="65">
        <f>AllData!B13</f>
        <v>35</v>
      </c>
      <c r="P13" s="60">
        <f>AllData!C13</f>
        <v>30</v>
      </c>
    </row>
    <row r="14" spans="1:16" ht="15.75" x14ac:dyDescent="0.25">
      <c r="N14" s="87" t="str">
        <f>AllData!A14</f>
        <v>May</v>
      </c>
      <c r="O14" s="65">
        <f>AllData!B14</f>
        <v>27</v>
      </c>
      <c r="P14" s="60">
        <f>AllData!C14</f>
        <v>21</v>
      </c>
    </row>
    <row r="15" spans="1:16" ht="16.5" thickBot="1" x14ac:dyDescent="0.3">
      <c r="N15" s="88" t="str">
        <f>AllData!A15</f>
        <v>June</v>
      </c>
      <c r="O15" s="66">
        <f>AllData!B15</f>
        <v>27</v>
      </c>
      <c r="P15" s="63">
        <f>AllData!C15</f>
        <v>24</v>
      </c>
    </row>
    <row r="16" spans="1:16" ht="16.5" thickBot="1" x14ac:dyDescent="0.3">
      <c r="N16" s="89" t="s">
        <v>29</v>
      </c>
      <c r="O16" s="69">
        <f>AVERAGEIF(O6:O15,"&gt;0")</f>
        <v>25.7</v>
      </c>
      <c r="P16" s="70">
        <f>AVERAGEIF(P6:P15,"&gt;0")</f>
        <v>21.7</v>
      </c>
    </row>
    <row r="41" spans="1:17" s="59" customForma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59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59" customFormat="1" ht="23.1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59" customFormat="1" x14ac:dyDescent="0.25"/>
    <row r="45" spans="1:17" s="59" customFormat="1" x14ac:dyDescent="0.25"/>
    <row r="46" spans="1:17" s="59" customFormat="1" x14ac:dyDescent="0.25"/>
    <row r="47" spans="1:17" s="59" customFormat="1" x14ac:dyDescent="0.25"/>
    <row r="48" spans="1:17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  <row r="55" s="59" customFormat="1" x14ac:dyDescent="0.25"/>
    <row r="56" s="59" customFormat="1" x14ac:dyDescent="0.25"/>
    <row r="57" s="59" customFormat="1" x14ac:dyDescent="0.25"/>
    <row r="58" s="59" customFormat="1" x14ac:dyDescent="0.25"/>
    <row r="59" s="59" customFormat="1" x14ac:dyDescent="0.25"/>
    <row r="60" s="59" customFormat="1" x14ac:dyDescent="0.25"/>
    <row r="61" s="59" customFormat="1" x14ac:dyDescent="0.25"/>
    <row r="62" s="59" customFormat="1" x14ac:dyDescent="0.25"/>
    <row r="63" s="59" customFormat="1" x14ac:dyDescent="0.25"/>
    <row r="64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  <row r="71" s="59" customFormat="1" x14ac:dyDescent="0.25"/>
    <row r="72" s="59" customFormat="1" x14ac:dyDescent="0.25"/>
    <row r="73" s="59" customFormat="1" x14ac:dyDescent="0.25"/>
    <row r="74" s="59" customFormat="1" x14ac:dyDescent="0.25"/>
    <row r="75" s="59" customFormat="1" x14ac:dyDescent="0.25"/>
    <row r="76" s="59" customFormat="1" x14ac:dyDescent="0.25"/>
    <row r="77" s="59" customFormat="1" x14ac:dyDescent="0.25"/>
    <row r="78" s="59" customFormat="1" x14ac:dyDescent="0.25"/>
    <row r="79" s="59" customFormat="1" x14ac:dyDescent="0.25"/>
    <row r="80" s="59" customFormat="1" x14ac:dyDescent="0.25"/>
    <row r="81" s="59" customFormat="1" x14ac:dyDescent="0.25"/>
    <row r="82" s="59" customFormat="1" x14ac:dyDescent="0.25"/>
    <row r="83" s="59" customFormat="1" x14ac:dyDescent="0.25"/>
    <row r="84" s="59" customFormat="1" x14ac:dyDescent="0.25"/>
    <row r="85" s="59" customFormat="1" x14ac:dyDescent="0.25"/>
    <row r="86" s="59" customFormat="1" x14ac:dyDescent="0.25"/>
    <row r="87" s="59" customFormat="1" x14ac:dyDescent="0.25"/>
    <row r="88" s="59" customFormat="1" x14ac:dyDescent="0.25"/>
    <row r="89" s="59" customFormat="1" x14ac:dyDescent="0.25"/>
    <row r="90" s="59" customFormat="1" x14ac:dyDescent="0.25"/>
    <row r="91" s="59" customFormat="1" x14ac:dyDescent="0.25"/>
    <row r="92" s="59" customFormat="1" x14ac:dyDescent="0.25"/>
    <row r="93" s="59" customFormat="1" x14ac:dyDescent="0.25"/>
    <row r="94" s="59" customFormat="1" x14ac:dyDescent="0.25"/>
    <row r="95" s="59" customFormat="1" x14ac:dyDescent="0.25"/>
    <row r="96" s="59" customFormat="1" x14ac:dyDescent="0.25"/>
    <row r="97" s="59" customFormat="1" x14ac:dyDescent="0.25"/>
    <row r="98" s="59" customFormat="1" x14ac:dyDescent="0.25"/>
    <row r="99" s="59" customFormat="1" x14ac:dyDescent="0.25"/>
    <row r="100" s="59" customFormat="1" x14ac:dyDescent="0.25"/>
    <row r="101" s="59" customFormat="1" x14ac:dyDescent="0.25"/>
    <row r="102" s="59" customFormat="1" x14ac:dyDescent="0.25"/>
    <row r="103" s="59" customFormat="1" x14ac:dyDescent="0.25"/>
    <row r="104" s="59" customFormat="1" x14ac:dyDescent="0.25"/>
    <row r="105" s="59" customFormat="1" x14ac:dyDescent="0.25"/>
    <row r="106" s="59" customFormat="1" x14ac:dyDescent="0.25"/>
    <row r="107" s="59" customFormat="1" x14ac:dyDescent="0.25"/>
    <row r="108" s="59" customFormat="1" x14ac:dyDescent="0.25"/>
    <row r="109" s="59" customFormat="1" x14ac:dyDescent="0.25"/>
    <row r="110" s="59" customFormat="1" x14ac:dyDescent="0.25"/>
    <row r="111" s="59" customFormat="1" x14ac:dyDescent="0.25"/>
    <row r="112" s="59" customFormat="1" x14ac:dyDescent="0.25"/>
    <row r="113" s="59" customFormat="1" x14ac:dyDescent="0.25"/>
    <row r="114" s="59" customFormat="1" x14ac:dyDescent="0.25"/>
    <row r="115" s="59" customFormat="1" x14ac:dyDescent="0.25"/>
    <row r="116" s="59" customFormat="1" x14ac:dyDescent="0.25"/>
    <row r="117" s="59" customFormat="1" x14ac:dyDescent="0.25"/>
    <row r="118" s="59" customFormat="1" x14ac:dyDescent="0.25"/>
    <row r="119" s="59" customFormat="1" x14ac:dyDescent="0.25"/>
    <row r="120" s="59" customFormat="1" x14ac:dyDescent="0.25"/>
    <row r="121" s="59" customFormat="1" x14ac:dyDescent="0.25"/>
    <row r="122" s="59" customFormat="1" x14ac:dyDescent="0.25"/>
    <row r="123" s="59" customFormat="1" x14ac:dyDescent="0.25"/>
    <row r="124" s="59" customFormat="1" x14ac:dyDescent="0.25"/>
    <row r="125" s="59" customFormat="1" x14ac:dyDescent="0.25"/>
    <row r="126" s="59" customFormat="1" x14ac:dyDescent="0.25"/>
    <row r="127" s="59" customFormat="1" x14ac:dyDescent="0.25"/>
    <row r="128" s="59" customFormat="1" x14ac:dyDescent="0.25"/>
    <row r="129" s="59" customFormat="1" x14ac:dyDescent="0.25"/>
    <row r="130" s="59" customFormat="1" x14ac:dyDescent="0.25"/>
    <row r="131" s="59" customFormat="1" x14ac:dyDescent="0.25"/>
    <row r="132" s="59" customFormat="1" x14ac:dyDescent="0.25"/>
    <row r="133" s="59" customFormat="1" x14ac:dyDescent="0.25"/>
    <row r="134" s="59" customFormat="1" x14ac:dyDescent="0.25"/>
    <row r="135" s="59" customFormat="1" x14ac:dyDescent="0.25"/>
    <row r="136" s="59" customFormat="1" x14ac:dyDescent="0.25"/>
    <row r="137" s="59" customFormat="1" x14ac:dyDescent="0.25"/>
    <row r="138" s="59" customFormat="1" x14ac:dyDescent="0.25"/>
    <row r="139" s="59" customFormat="1" x14ac:dyDescent="0.25"/>
    <row r="140" s="59" customFormat="1" x14ac:dyDescent="0.25"/>
    <row r="141" s="59" customFormat="1" x14ac:dyDescent="0.25"/>
    <row r="142" s="59" customFormat="1" x14ac:dyDescent="0.25"/>
    <row r="143" s="59" customFormat="1" x14ac:dyDescent="0.25"/>
    <row r="144" s="59" customFormat="1" x14ac:dyDescent="0.25"/>
    <row r="145" s="59" customFormat="1" x14ac:dyDescent="0.25"/>
    <row r="146" s="59" customFormat="1" x14ac:dyDescent="0.25"/>
    <row r="147" s="59" customFormat="1" x14ac:dyDescent="0.25"/>
    <row r="148" s="59" customFormat="1" x14ac:dyDescent="0.25"/>
    <row r="149" s="59" customFormat="1" x14ac:dyDescent="0.25"/>
    <row r="150" s="59" customFormat="1" x14ac:dyDescent="0.25"/>
    <row r="151" s="59" customFormat="1" x14ac:dyDescent="0.25"/>
    <row r="152" s="59" customFormat="1" x14ac:dyDescent="0.25"/>
    <row r="153" s="59" customFormat="1" x14ac:dyDescent="0.25"/>
    <row r="154" s="59" customFormat="1" x14ac:dyDescent="0.25"/>
    <row r="155" s="59" customFormat="1" x14ac:dyDescent="0.25"/>
    <row r="156" s="59" customFormat="1" x14ac:dyDescent="0.25"/>
    <row r="157" s="59" customFormat="1" x14ac:dyDescent="0.25"/>
    <row r="158" s="59" customFormat="1" x14ac:dyDescent="0.25"/>
    <row r="159" s="59" customFormat="1" x14ac:dyDescent="0.25"/>
    <row r="160" s="59" customFormat="1" x14ac:dyDescent="0.25"/>
    <row r="161" s="59" customFormat="1" x14ac:dyDescent="0.25"/>
    <row r="162" s="59" customFormat="1" x14ac:dyDescent="0.25"/>
    <row r="163" s="59" customFormat="1" x14ac:dyDescent="0.25"/>
    <row r="164" s="59" customFormat="1" x14ac:dyDescent="0.25"/>
    <row r="165" s="59" customFormat="1" x14ac:dyDescent="0.25"/>
    <row r="166" s="59" customFormat="1" x14ac:dyDescent="0.25"/>
    <row r="167" s="59" customFormat="1" x14ac:dyDescent="0.25"/>
    <row r="168" s="59" customFormat="1" x14ac:dyDescent="0.25"/>
    <row r="169" s="59" customFormat="1" x14ac:dyDescent="0.25"/>
    <row r="170" s="59" customFormat="1" x14ac:dyDescent="0.25"/>
    <row r="171" s="59" customFormat="1" x14ac:dyDescent="0.25"/>
    <row r="172" s="59" customFormat="1" x14ac:dyDescent="0.25"/>
    <row r="173" s="59" customFormat="1" x14ac:dyDescent="0.25"/>
    <row r="174" s="59" customFormat="1" x14ac:dyDescent="0.25"/>
    <row r="175" s="59" customFormat="1" x14ac:dyDescent="0.25"/>
    <row r="176" s="59" customFormat="1" x14ac:dyDescent="0.25"/>
    <row r="177" s="59" customFormat="1" x14ac:dyDescent="0.25"/>
    <row r="178" s="59" customFormat="1" x14ac:dyDescent="0.25"/>
    <row r="179" s="59" customFormat="1" x14ac:dyDescent="0.25"/>
    <row r="180" s="59" customFormat="1" x14ac:dyDescent="0.25"/>
    <row r="181" s="59" customFormat="1" x14ac:dyDescent="0.25"/>
    <row r="182" s="59" customFormat="1" x14ac:dyDescent="0.25"/>
    <row r="183" s="59" customFormat="1" x14ac:dyDescent="0.25"/>
    <row r="184" s="59" customFormat="1" x14ac:dyDescent="0.25"/>
    <row r="185" s="59" customFormat="1" x14ac:dyDescent="0.25"/>
    <row r="186" s="59" customFormat="1" x14ac:dyDescent="0.25"/>
    <row r="187" s="59" customFormat="1" x14ac:dyDescent="0.25"/>
    <row r="188" s="59" customFormat="1" x14ac:dyDescent="0.25"/>
    <row r="189" s="59" customFormat="1" x14ac:dyDescent="0.25"/>
    <row r="190" s="59" customFormat="1" x14ac:dyDescent="0.25"/>
    <row r="191" s="59" customFormat="1" x14ac:dyDescent="0.25"/>
    <row r="192" s="59" customFormat="1" x14ac:dyDescent="0.25"/>
    <row r="193" s="59" customFormat="1" x14ac:dyDescent="0.25"/>
    <row r="194" s="59" customFormat="1" x14ac:dyDescent="0.25"/>
    <row r="195" s="59" customFormat="1" x14ac:dyDescent="0.25"/>
    <row r="196" s="59" customFormat="1" x14ac:dyDescent="0.25"/>
    <row r="197" s="59" customFormat="1" x14ac:dyDescent="0.25"/>
    <row r="198" s="59" customFormat="1" x14ac:dyDescent="0.25"/>
    <row r="199" s="59" customFormat="1" x14ac:dyDescent="0.25"/>
    <row r="200" s="59" customFormat="1" x14ac:dyDescent="0.25"/>
    <row r="201" s="59" customFormat="1" x14ac:dyDescent="0.25"/>
    <row r="202" s="59" customFormat="1" x14ac:dyDescent="0.25"/>
    <row r="203" s="59" customFormat="1" x14ac:dyDescent="0.25"/>
    <row r="204" s="59" customFormat="1" x14ac:dyDescent="0.25"/>
    <row r="205" s="59" customFormat="1" x14ac:dyDescent="0.25"/>
    <row r="206" s="59" customFormat="1" x14ac:dyDescent="0.25"/>
    <row r="207" s="59" customFormat="1" x14ac:dyDescent="0.25"/>
    <row r="208" s="59" customFormat="1" x14ac:dyDescent="0.25"/>
    <row r="209" s="59" customFormat="1" x14ac:dyDescent="0.25"/>
    <row r="210" s="59" customFormat="1" x14ac:dyDescent="0.25"/>
    <row r="211" s="59" customFormat="1" x14ac:dyDescent="0.25"/>
    <row r="212" s="59" customFormat="1" x14ac:dyDescent="0.25"/>
    <row r="213" s="59" customFormat="1" x14ac:dyDescent="0.25"/>
    <row r="214" s="59" customFormat="1" x14ac:dyDescent="0.25"/>
    <row r="215" s="59" customFormat="1" x14ac:dyDescent="0.25"/>
    <row r="216" s="59" customFormat="1" x14ac:dyDescent="0.25"/>
    <row r="217" s="59" customFormat="1" x14ac:dyDescent="0.25"/>
    <row r="218" s="59" customFormat="1" x14ac:dyDescent="0.25"/>
    <row r="219" s="59" customFormat="1" x14ac:dyDescent="0.25"/>
    <row r="220" s="59" customFormat="1" x14ac:dyDescent="0.25"/>
    <row r="221" s="59" customFormat="1" x14ac:dyDescent="0.25"/>
    <row r="222" s="59" customFormat="1" x14ac:dyDescent="0.25"/>
    <row r="223" s="59" customFormat="1" x14ac:dyDescent="0.25"/>
    <row r="224" s="59" customFormat="1" x14ac:dyDescent="0.25"/>
    <row r="225" s="59" customFormat="1" x14ac:dyDescent="0.25"/>
    <row r="226" s="59" customFormat="1" x14ac:dyDescent="0.25"/>
    <row r="227" s="59" customFormat="1" x14ac:dyDescent="0.25"/>
    <row r="228" s="59" customFormat="1" x14ac:dyDescent="0.25"/>
    <row r="229" s="59" customFormat="1" x14ac:dyDescent="0.25"/>
    <row r="230" s="59" customFormat="1" x14ac:dyDescent="0.25"/>
    <row r="231" s="59" customFormat="1" x14ac:dyDescent="0.25"/>
    <row r="232" s="59" customFormat="1" x14ac:dyDescent="0.25"/>
    <row r="233" s="59" customFormat="1" x14ac:dyDescent="0.25"/>
    <row r="234" s="59" customFormat="1" x14ac:dyDescent="0.25"/>
    <row r="235" s="59" customFormat="1" x14ac:dyDescent="0.25"/>
    <row r="236" s="59" customFormat="1" x14ac:dyDescent="0.25"/>
    <row r="237" s="59" customFormat="1" x14ac:dyDescent="0.25"/>
    <row r="238" s="59" customFormat="1" x14ac:dyDescent="0.25"/>
    <row r="239" s="59" customFormat="1" x14ac:dyDescent="0.25"/>
    <row r="240" s="59" customFormat="1" x14ac:dyDescent="0.25"/>
    <row r="241" s="59" customFormat="1" x14ac:dyDescent="0.25"/>
    <row r="242" s="59" customFormat="1" x14ac:dyDescent="0.25"/>
    <row r="243" s="59" customFormat="1" x14ac:dyDescent="0.25"/>
    <row r="244" s="59" customFormat="1" x14ac:dyDescent="0.25"/>
    <row r="245" s="59" customFormat="1" x14ac:dyDescent="0.25"/>
    <row r="246" s="59" customFormat="1" x14ac:dyDescent="0.25"/>
    <row r="247" s="59" customFormat="1" x14ac:dyDescent="0.25"/>
    <row r="248" s="59" customFormat="1" x14ac:dyDescent="0.25"/>
    <row r="249" s="59" customFormat="1" x14ac:dyDescent="0.25"/>
    <row r="250" s="59" customFormat="1" x14ac:dyDescent="0.25"/>
    <row r="251" s="59" customFormat="1" x14ac:dyDescent="0.25"/>
    <row r="252" s="59" customFormat="1" x14ac:dyDescent="0.25"/>
    <row r="253" s="59" customFormat="1" x14ac:dyDescent="0.25"/>
    <row r="254" s="59" customFormat="1" x14ac:dyDescent="0.25"/>
    <row r="255" s="59" customFormat="1" x14ac:dyDescent="0.25"/>
    <row r="256" s="59" customFormat="1" x14ac:dyDescent="0.25"/>
    <row r="257" s="59" customFormat="1" x14ac:dyDescent="0.25"/>
    <row r="258" s="59" customFormat="1" x14ac:dyDescent="0.25"/>
    <row r="259" s="59" customFormat="1" x14ac:dyDescent="0.25"/>
    <row r="260" s="59" customFormat="1" x14ac:dyDescent="0.25"/>
    <row r="261" s="59" customFormat="1" x14ac:dyDescent="0.25"/>
    <row r="262" s="59" customFormat="1" x14ac:dyDescent="0.25"/>
    <row r="263" s="59" customFormat="1" x14ac:dyDescent="0.25"/>
    <row r="264" s="59" customFormat="1" x14ac:dyDescent="0.25"/>
    <row r="265" s="59" customFormat="1" x14ac:dyDescent="0.25"/>
    <row r="266" s="59" customFormat="1" x14ac:dyDescent="0.25"/>
    <row r="267" s="59" customFormat="1" x14ac:dyDescent="0.25"/>
    <row r="268" s="59" customFormat="1" x14ac:dyDescent="0.25"/>
    <row r="269" s="59" customFormat="1" x14ac:dyDescent="0.25"/>
    <row r="270" s="59" customFormat="1" x14ac:dyDescent="0.25"/>
    <row r="271" s="59" customFormat="1" x14ac:dyDescent="0.25"/>
    <row r="272" s="59" customFormat="1" x14ac:dyDescent="0.25"/>
    <row r="273" s="59" customFormat="1" x14ac:dyDescent="0.25"/>
    <row r="274" s="59" customFormat="1" x14ac:dyDescent="0.25"/>
    <row r="275" s="59" customFormat="1" x14ac:dyDescent="0.25"/>
    <row r="276" s="59" customFormat="1" x14ac:dyDescent="0.25"/>
    <row r="277" s="59" customFormat="1" x14ac:dyDescent="0.25"/>
    <row r="278" s="59" customFormat="1" x14ac:dyDescent="0.25"/>
    <row r="279" s="59" customFormat="1" x14ac:dyDescent="0.25"/>
    <row r="280" s="59" customFormat="1" x14ac:dyDescent="0.25"/>
    <row r="281" s="59" customFormat="1" x14ac:dyDescent="0.25"/>
    <row r="282" s="59" customFormat="1" x14ac:dyDescent="0.25"/>
    <row r="283" s="59" customFormat="1" x14ac:dyDescent="0.25"/>
    <row r="284" s="59" customFormat="1" x14ac:dyDescent="0.25"/>
    <row r="285" s="59" customFormat="1" x14ac:dyDescent="0.25"/>
    <row r="286" s="59" customFormat="1" x14ac:dyDescent="0.25"/>
    <row r="287" s="59" customFormat="1" x14ac:dyDescent="0.25"/>
    <row r="288" s="59" customFormat="1" x14ac:dyDescent="0.25"/>
    <row r="289" s="59" customFormat="1" x14ac:dyDescent="0.25"/>
    <row r="290" s="59" customFormat="1" x14ac:dyDescent="0.25"/>
    <row r="291" s="59" customFormat="1" x14ac:dyDescent="0.25"/>
    <row r="292" s="59" customFormat="1" x14ac:dyDescent="0.25"/>
    <row r="293" s="59" customFormat="1" x14ac:dyDescent="0.25"/>
    <row r="294" s="59" customFormat="1" x14ac:dyDescent="0.25"/>
    <row r="295" s="59" customFormat="1" x14ac:dyDescent="0.25"/>
    <row r="296" s="59" customFormat="1" x14ac:dyDescent="0.25"/>
    <row r="297" s="59" customFormat="1" x14ac:dyDescent="0.25"/>
    <row r="298" s="59" customFormat="1" x14ac:dyDescent="0.25"/>
    <row r="299" s="59" customFormat="1" x14ac:dyDescent="0.25"/>
    <row r="300" s="59" customFormat="1" x14ac:dyDescent="0.25"/>
    <row r="301" s="59" customFormat="1" x14ac:dyDescent="0.25"/>
    <row r="302" s="59" customFormat="1" x14ac:dyDescent="0.25"/>
    <row r="303" s="59" customFormat="1" x14ac:dyDescent="0.25"/>
    <row r="304" s="59" customFormat="1" x14ac:dyDescent="0.25"/>
    <row r="305" s="59" customFormat="1" x14ac:dyDescent="0.25"/>
    <row r="306" s="59" customFormat="1" x14ac:dyDescent="0.25"/>
    <row r="307" s="59" customFormat="1" x14ac:dyDescent="0.25"/>
    <row r="308" s="59" customFormat="1" x14ac:dyDescent="0.25"/>
    <row r="309" s="59" customFormat="1" x14ac:dyDescent="0.25"/>
    <row r="310" s="59" customFormat="1" x14ac:dyDescent="0.25"/>
    <row r="311" s="59" customFormat="1" x14ac:dyDescent="0.25"/>
    <row r="312" s="59" customFormat="1" x14ac:dyDescent="0.25"/>
    <row r="313" s="59" customFormat="1" x14ac:dyDescent="0.25"/>
    <row r="314" s="59" customFormat="1" x14ac:dyDescent="0.25"/>
    <row r="315" s="59" customFormat="1" x14ac:dyDescent="0.25"/>
    <row r="316" s="59" customFormat="1" x14ac:dyDescent="0.25"/>
    <row r="317" s="59" customFormat="1" x14ac:dyDescent="0.25"/>
    <row r="318" s="59" customFormat="1" x14ac:dyDescent="0.25"/>
    <row r="319" s="59" customFormat="1" x14ac:dyDescent="0.25"/>
    <row r="320" s="59" customFormat="1" x14ac:dyDescent="0.25"/>
    <row r="321" s="59" customFormat="1" x14ac:dyDescent="0.25"/>
    <row r="322" s="59" customFormat="1" x14ac:dyDescent="0.25"/>
    <row r="323" s="59" customFormat="1" x14ac:dyDescent="0.25"/>
    <row r="324" s="59" customFormat="1" x14ac:dyDescent="0.25"/>
    <row r="325" s="59" customFormat="1" x14ac:dyDescent="0.25"/>
    <row r="326" s="59" customFormat="1" x14ac:dyDescent="0.25"/>
    <row r="327" s="59" customFormat="1" x14ac:dyDescent="0.25"/>
    <row r="328" s="59" customFormat="1" x14ac:dyDescent="0.25"/>
    <row r="329" s="59" customFormat="1" x14ac:dyDescent="0.25"/>
    <row r="330" s="59" customFormat="1" x14ac:dyDescent="0.25"/>
    <row r="331" s="59" customFormat="1" x14ac:dyDescent="0.25"/>
    <row r="332" s="59" customFormat="1" x14ac:dyDescent="0.25"/>
    <row r="333" s="59" customFormat="1" x14ac:dyDescent="0.25"/>
    <row r="334" s="59" customFormat="1" x14ac:dyDescent="0.25"/>
    <row r="335" s="59" customFormat="1" x14ac:dyDescent="0.25"/>
    <row r="336" s="59" customFormat="1" x14ac:dyDescent="0.25"/>
    <row r="337" s="59" customFormat="1" x14ac:dyDescent="0.25"/>
    <row r="338" s="59" customFormat="1" x14ac:dyDescent="0.25"/>
    <row r="339" s="59" customFormat="1" x14ac:dyDescent="0.25"/>
    <row r="340" s="59" customFormat="1" x14ac:dyDescent="0.25"/>
    <row r="341" s="59" customFormat="1" x14ac:dyDescent="0.25"/>
    <row r="342" s="59" customFormat="1" x14ac:dyDescent="0.25"/>
    <row r="343" s="59" customFormat="1" x14ac:dyDescent="0.25"/>
    <row r="344" s="59" customFormat="1" x14ac:dyDescent="0.25"/>
    <row r="345" s="59" customFormat="1" x14ac:dyDescent="0.25"/>
    <row r="346" s="59" customFormat="1" x14ac:dyDescent="0.25"/>
    <row r="347" s="59" customFormat="1" x14ac:dyDescent="0.25"/>
    <row r="348" s="59" customFormat="1" x14ac:dyDescent="0.25"/>
    <row r="349" s="59" customFormat="1" x14ac:dyDescent="0.25"/>
    <row r="350" s="59" customFormat="1" x14ac:dyDescent="0.25"/>
    <row r="351" s="59" customFormat="1" x14ac:dyDescent="0.25"/>
    <row r="352" s="59" customFormat="1" x14ac:dyDescent="0.25"/>
    <row r="353" s="59" customFormat="1" x14ac:dyDescent="0.25"/>
    <row r="354" s="59" customFormat="1" x14ac:dyDescent="0.25"/>
    <row r="355" s="59" customFormat="1" x14ac:dyDescent="0.25"/>
    <row r="356" s="59" customFormat="1" x14ac:dyDescent="0.25"/>
    <row r="357" s="59" customFormat="1" x14ac:dyDescent="0.25"/>
    <row r="358" s="59" customFormat="1" x14ac:dyDescent="0.25"/>
    <row r="359" s="59" customFormat="1" x14ac:dyDescent="0.25"/>
    <row r="360" s="59" customFormat="1" x14ac:dyDescent="0.25"/>
    <row r="361" s="59" customFormat="1" x14ac:dyDescent="0.25"/>
    <row r="362" s="59" customFormat="1" x14ac:dyDescent="0.25"/>
    <row r="363" s="59" customFormat="1" x14ac:dyDescent="0.25"/>
    <row r="364" s="59" customFormat="1" x14ac:dyDescent="0.25"/>
    <row r="365" s="59" customFormat="1" x14ac:dyDescent="0.25"/>
    <row r="366" s="59" customFormat="1" x14ac:dyDescent="0.25"/>
    <row r="367" s="59" customFormat="1" x14ac:dyDescent="0.25"/>
    <row r="368" s="59" customFormat="1" x14ac:dyDescent="0.25"/>
    <row r="369" s="59" customFormat="1" x14ac:dyDescent="0.25"/>
    <row r="370" s="59" customFormat="1" x14ac:dyDescent="0.25"/>
    <row r="371" s="59" customFormat="1" x14ac:dyDescent="0.25"/>
    <row r="372" s="59" customFormat="1" x14ac:dyDescent="0.25"/>
    <row r="373" s="59" customFormat="1" x14ac:dyDescent="0.25"/>
    <row r="374" s="59" customFormat="1" x14ac:dyDescent="0.25"/>
    <row r="375" s="59" customFormat="1" x14ac:dyDescent="0.25"/>
    <row r="376" s="59" customFormat="1" x14ac:dyDescent="0.25"/>
    <row r="377" s="59" customFormat="1" x14ac:dyDescent="0.25"/>
    <row r="378" s="59" customFormat="1" x14ac:dyDescent="0.25"/>
    <row r="379" s="59" customFormat="1" x14ac:dyDescent="0.25"/>
    <row r="380" s="59" customFormat="1" x14ac:dyDescent="0.25"/>
    <row r="381" s="59" customFormat="1" x14ac:dyDescent="0.25"/>
    <row r="382" s="59" customFormat="1" x14ac:dyDescent="0.25"/>
    <row r="383" s="59" customFormat="1" x14ac:dyDescent="0.25"/>
    <row r="384" s="59" customFormat="1" x14ac:dyDescent="0.25"/>
    <row r="385" s="59" customFormat="1" x14ac:dyDescent="0.25"/>
    <row r="386" s="59" customFormat="1" x14ac:dyDescent="0.25"/>
    <row r="387" s="59" customFormat="1" x14ac:dyDescent="0.25"/>
    <row r="388" s="59" customFormat="1" x14ac:dyDescent="0.25"/>
    <row r="389" s="59" customFormat="1" x14ac:dyDescent="0.25"/>
    <row r="390" s="59" customFormat="1" x14ac:dyDescent="0.25"/>
    <row r="391" s="59" customFormat="1" x14ac:dyDescent="0.25"/>
    <row r="392" s="59" customFormat="1" x14ac:dyDescent="0.25"/>
    <row r="393" s="59" customFormat="1" x14ac:dyDescent="0.25"/>
    <row r="394" s="59" customFormat="1" x14ac:dyDescent="0.25"/>
    <row r="395" s="59" customFormat="1" x14ac:dyDescent="0.25"/>
    <row r="396" s="59" customFormat="1" x14ac:dyDescent="0.25"/>
    <row r="397" s="59" customFormat="1" x14ac:dyDescent="0.25"/>
    <row r="398" s="59" customFormat="1" x14ac:dyDescent="0.25"/>
    <row r="399" s="59" customFormat="1" x14ac:dyDescent="0.25"/>
    <row r="400" s="59" customFormat="1" x14ac:dyDescent="0.25"/>
    <row r="401" s="59" customFormat="1" x14ac:dyDescent="0.25"/>
    <row r="402" s="59" customFormat="1" x14ac:dyDescent="0.25"/>
    <row r="403" s="59" customFormat="1" x14ac:dyDescent="0.25"/>
    <row r="404" s="59" customFormat="1" x14ac:dyDescent="0.25"/>
    <row r="405" s="59" customFormat="1" x14ac:dyDescent="0.25"/>
    <row r="406" s="59" customFormat="1" x14ac:dyDescent="0.25"/>
    <row r="407" s="59" customFormat="1" x14ac:dyDescent="0.25"/>
    <row r="408" s="59" customFormat="1" x14ac:dyDescent="0.25"/>
    <row r="409" s="59" customFormat="1" x14ac:dyDescent="0.25"/>
    <row r="410" s="59" customFormat="1" x14ac:dyDescent="0.25"/>
    <row r="411" s="59" customFormat="1" x14ac:dyDescent="0.25"/>
    <row r="412" s="59" customFormat="1" x14ac:dyDescent="0.25"/>
    <row r="413" s="59" customFormat="1" x14ac:dyDescent="0.25"/>
    <row r="414" s="59" customFormat="1" x14ac:dyDescent="0.25"/>
    <row r="415" s="59" customFormat="1" x14ac:dyDescent="0.25"/>
    <row r="416" s="59" customFormat="1" x14ac:dyDescent="0.25"/>
    <row r="417" s="59" customFormat="1" x14ac:dyDescent="0.25"/>
    <row r="418" s="59" customFormat="1" x14ac:dyDescent="0.25"/>
    <row r="419" s="59" customFormat="1" x14ac:dyDescent="0.25"/>
    <row r="420" s="59" customFormat="1" x14ac:dyDescent="0.25"/>
    <row r="421" s="59" customFormat="1" x14ac:dyDescent="0.25"/>
    <row r="422" s="59" customFormat="1" x14ac:dyDescent="0.25"/>
    <row r="423" s="59" customFormat="1" x14ac:dyDescent="0.25"/>
    <row r="424" s="59" customFormat="1" x14ac:dyDescent="0.25"/>
    <row r="425" s="59" customFormat="1" x14ac:dyDescent="0.25"/>
    <row r="426" s="59" customFormat="1" x14ac:dyDescent="0.25"/>
    <row r="427" s="59" customFormat="1" x14ac:dyDescent="0.25"/>
    <row r="428" s="59" customFormat="1" x14ac:dyDescent="0.25"/>
    <row r="429" s="59" customFormat="1" x14ac:dyDescent="0.25"/>
    <row r="430" s="59" customFormat="1" x14ac:dyDescent="0.25"/>
    <row r="431" s="59" customFormat="1" x14ac:dyDescent="0.25"/>
    <row r="432" s="59" customFormat="1" x14ac:dyDescent="0.25"/>
    <row r="433" s="59" customFormat="1" x14ac:dyDescent="0.25"/>
    <row r="434" s="59" customFormat="1" x14ac:dyDescent="0.25"/>
    <row r="435" s="59" customFormat="1" x14ac:dyDescent="0.25"/>
    <row r="436" s="59" customFormat="1" x14ac:dyDescent="0.25"/>
    <row r="437" s="59" customFormat="1" x14ac:dyDescent="0.25"/>
    <row r="438" s="59" customFormat="1" x14ac:dyDescent="0.25"/>
    <row r="439" s="59" customFormat="1" x14ac:dyDescent="0.25"/>
    <row r="440" s="59" customFormat="1" x14ac:dyDescent="0.25"/>
    <row r="441" s="59" customFormat="1" x14ac:dyDescent="0.25"/>
    <row r="442" s="59" customFormat="1" x14ac:dyDescent="0.25"/>
    <row r="443" s="59" customFormat="1" x14ac:dyDescent="0.25"/>
    <row r="444" s="59" customFormat="1" x14ac:dyDescent="0.25"/>
    <row r="445" s="59" customFormat="1" x14ac:dyDescent="0.25"/>
    <row r="446" s="59" customFormat="1" x14ac:dyDescent="0.25"/>
    <row r="447" s="59" customFormat="1" x14ac:dyDescent="0.25"/>
    <row r="448" s="59" customFormat="1" x14ac:dyDescent="0.25"/>
    <row r="449" s="59" customFormat="1" x14ac:dyDescent="0.25"/>
    <row r="450" s="59" customFormat="1" x14ac:dyDescent="0.25"/>
    <row r="451" s="59" customFormat="1" x14ac:dyDescent="0.25"/>
    <row r="452" s="59" customFormat="1" x14ac:dyDescent="0.25"/>
    <row r="453" s="59" customFormat="1" x14ac:dyDescent="0.25"/>
    <row r="454" s="59" customFormat="1" x14ac:dyDescent="0.25"/>
    <row r="455" s="59" customFormat="1" x14ac:dyDescent="0.25"/>
    <row r="456" s="59" customFormat="1" x14ac:dyDescent="0.25"/>
    <row r="457" s="59" customFormat="1" x14ac:dyDescent="0.25"/>
    <row r="458" s="59" customFormat="1" x14ac:dyDescent="0.25"/>
    <row r="459" s="59" customFormat="1" x14ac:dyDescent="0.25"/>
    <row r="460" s="59" customFormat="1" x14ac:dyDescent="0.25"/>
    <row r="461" s="59" customFormat="1" x14ac:dyDescent="0.25"/>
    <row r="462" s="59" customFormat="1" x14ac:dyDescent="0.25"/>
    <row r="463" s="59" customFormat="1" x14ac:dyDescent="0.25"/>
    <row r="464" s="59" customFormat="1" x14ac:dyDescent="0.25"/>
    <row r="465" s="59" customFormat="1" x14ac:dyDescent="0.25"/>
    <row r="466" s="59" customFormat="1" x14ac:dyDescent="0.25"/>
    <row r="467" s="59" customFormat="1" x14ac:dyDescent="0.25"/>
    <row r="468" s="59" customFormat="1" x14ac:dyDescent="0.25"/>
    <row r="469" s="59" customFormat="1" x14ac:dyDescent="0.25"/>
    <row r="470" s="59" customFormat="1" x14ac:dyDescent="0.25"/>
    <row r="471" s="59" customFormat="1" x14ac:dyDescent="0.25"/>
    <row r="472" s="59" customFormat="1" x14ac:dyDescent="0.25"/>
    <row r="473" s="59" customFormat="1" x14ac:dyDescent="0.25"/>
    <row r="474" s="59" customFormat="1" x14ac:dyDescent="0.25"/>
    <row r="475" s="59" customFormat="1" x14ac:dyDescent="0.25"/>
    <row r="476" s="59" customFormat="1" x14ac:dyDescent="0.25"/>
    <row r="477" s="59" customFormat="1" x14ac:dyDescent="0.25"/>
    <row r="478" s="59" customFormat="1" x14ac:dyDescent="0.25"/>
    <row r="479" s="59" customFormat="1" x14ac:dyDescent="0.25"/>
    <row r="480" s="59" customFormat="1" x14ac:dyDescent="0.25"/>
    <row r="481" s="59" customFormat="1" x14ac:dyDescent="0.25"/>
    <row r="482" s="59" customFormat="1" x14ac:dyDescent="0.25"/>
    <row r="483" s="59" customFormat="1" x14ac:dyDescent="0.25"/>
    <row r="484" s="59" customFormat="1" x14ac:dyDescent="0.25"/>
    <row r="485" s="59" customFormat="1" x14ac:dyDescent="0.25"/>
    <row r="486" s="59" customFormat="1" x14ac:dyDescent="0.25"/>
    <row r="487" s="59" customFormat="1" x14ac:dyDescent="0.25"/>
    <row r="488" s="59" customFormat="1" x14ac:dyDescent="0.25"/>
    <row r="489" s="59" customFormat="1" x14ac:dyDescent="0.25"/>
    <row r="490" s="59" customFormat="1" x14ac:dyDescent="0.25"/>
    <row r="491" s="59" customFormat="1" x14ac:dyDescent="0.25"/>
    <row r="492" s="59" customFormat="1" x14ac:dyDescent="0.25"/>
    <row r="493" s="59" customFormat="1" x14ac:dyDescent="0.25"/>
    <row r="494" s="59" customFormat="1" x14ac:dyDescent="0.25"/>
    <row r="495" s="59" customFormat="1" x14ac:dyDescent="0.25"/>
    <row r="496" s="59" customFormat="1" x14ac:dyDescent="0.25"/>
    <row r="497" s="59" customFormat="1" x14ac:dyDescent="0.25"/>
    <row r="498" s="59" customFormat="1" x14ac:dyDescent="0.25"/>
    <row r="499" s="59" customFormat="1" x14ac:dyDescent="0.25"/>
    <row r="500" s="59" customFormat="1" x14ac:dyDescent="0.25"/>
    <row r="501" s="59" customFormat="1" x14ac:dyDescent="0.25"/>
    <row r="502" s="59" customFormat="1" x14ac:dyDescent="0.25"/>
    <row r="503" s="59" customFormat="1" x14ac:dyDescent="0.25"/>
    <row r="504" s="59" customFormat="1" x14ac:dyDescent="0.25"/>
    <row r="505" s="59" customFormat="1" x14ac:dyDescent="0.25"/>
    <row r="506" s="59" customFormat="1" x14ac:dyDescent="0.25"/>
    <row r="507" s="59" customFormat="1" x14ac:dyDescent="0.25"/>
    <row r="508" s="59" customFormat="1" x14ac:dyDescent="0.25"/>
    <row r="509" s="59" customFormat="1" x14ac:dyDescent="0.25"/>
    <row r="510" s="59" customFormat="1" x14ac:dyDescent="0.25"/>
    <row r="511" s="59" customFormat="1" x14ac:dyDescent="0.25"/>
    <row r="512" s="59" customFormat="1" x14ac:dyDescent="0.25"/>
    <row r="513" s="59" customFormat="1" x14ac:dyDescent="0.25"/>
    <row r="514" s="59" customFormat="1" x14ac:dyDescent="0.25"/>
    <row r="515" s="59" customFormat="1" x14ac:dyDescent="0.25"/>
    <row r="516" s="59" customFormat="1" x14ac:dyDescent="0.25"/>
    <row r="517" s="59" customFormat="1" x14ac:dyDescent="0.25"/>
    <row r="518" s="59" customFormat="1" x14ac:dyDescent="0.25"/>
    <row r="519" s="59" customFormat="1" x14ac:dyDescent="0.25"/>
    <row r="520" s="59" customFormat="1" x14ac:dyDescent="0.25"/>
    <row r="521" s="59" customFormat="1" x14ac:dyDescent="0.25"/>
    <row r="522" s="59" customFormat="1" x14ac:dyDescent="0.25"/>
    <row r="523" s="59" customFormat="1" x14ac:dyDescent="0.25"/>
    <row r="524" s="59" customFormat="1" x14ac:dyDescent="0.25"/>
    <row r="525" s="59" customFormat="1" x14ac:dyDescent="0.25"/>
    <row r="526" s="59" customFormat="1" x14ac:dyDescent="0.25"/>
    <row r="527" s="59" customFormat="1" x14ac:dyDescent="0.25"/>
    <row r="528" s="59" customFormat="1" x14ac:dyDescent="0.25"/>
    <row r="529" s="59" customFormat="1" x14ac:dyDescent="0.25"/>
    <row r="530" s="59" customFormat="1" x14ac:dyDescent="0.25"/>
    <row r="531" s="59" customFormat="1" x14ac:dyDescent="0.25"/>
    <row r="532" s="59" customFormat="1" x14ac:dyDescent="0.25"/>
    <row r="533" s="59" customFormat="1" x14ac:dyDescent="0.25"/>
    <row r="534" s="59" customFormat="1" x14ac:dyDescent="0.25"/>
    <row r="535" s="59" customFormat="1" x14ac:dyDescent="0.25"/>
    <row r="536" s="59" customFormat="1" x14ac:dyDescent="0.25"/>
    <row r="537" s="59" customFormat="1" x14ac:dyDescent="0.25"/>
    <row r="538" s="59" customFormat="1" x14ac:dyDescent="0.25"/>
    <row r="539" s="59" customFormat="1" x14ac:dyDescent="0.25"/>
    <row r="540" s="59" customFormat="1" x14ac:dyDescent="0.25"/>
    <row r="541" s="59" customFormat="1" x14ac:dyDescent="0.25"/>
    <row r="542" s="59" customFormat="1" x14ac:dyDescent="0.25"/>
    <row r="543" s="59" customFormat="1" x14ac:dyDescent="0.25"/>
    <row r="544" s="59" customFormat="1" x14ac:dyDescent="0.25"/>
    <row r="545" s="59" customFormat="1" x14ac:dyDescent="0.25"/>
    <row r="546" s="59" customFormat="1" x14ac:dyDescent="0.25"/>
    <row r="547" s="59" customFormat="1" x14ac:dyDescent="0.25"/>
    <row r="548" s="59" customFormat="1" x14ac:dyDescent="0.25"/>
    <row r="549" s="59" customFormat="1" x14ac:dyDescent="0.25"/>
    <row r="550" s="59" customFormat="1" x14ac:dyDescent="0.25"/>
    <row r="551" s="59" customFormat="1" x14ac:dyDescent="0.25"/>
    <row r="552" s="59" customFormat="1" x14ac:dyDescent="0.25"/>
    <row r="553" s="59" customFormat="1" x14ac:dyDescent="0.25"/>
    <row r="554" s="59" customFormat="1" x14ac:dyDescent="0.25"/>
    <row r="555" s="59" customFormat="1" x14ac:dyDescent="0.25"/>
    <row r="556" s="59" customFormat="1" x14ac:dyDescent="0.25"/>
    <row r="557" s="59" customFormat="1" x14ac:dyDescent="0.25"/>
    <row r="558" s="59" customFormat="1" x14ac:dyDescent="0.25"/>
    <row r="559" s="59" customFormat="1" x14ac:dyDescent="0.25"/>
    <row r="560" s="59" customFormat="1" x14ac:dyDescent="0.25"/>
    <row r="561" s="59" customFormat="1" x14ac:dyDescent="0.25"/>
    <row r="562" s="59" customFormat="1" x14ac:dyDescent="0.25"/>
    <row r="563" s="59" customFormat="1" x14ac:dyDescent="0.25"/>
    <row r="564" s="59" customFormat="1" x14ac:dyDescent="0.25"/>
    <row r="565" s="59" customFormat="1" x14ac:dyDescent="0.25"/>
    <row r="566" s="59" customFormat="1" x14ac:dyDescent="0.25"/>
    <row r="567" s="59" customFormat="1" x14ac:dyDescent="0.25"/>
    <row r="568" s="59" customFormat="1" x14ac:dyDescent="0.25"/>
    <row r="569" s="59" customFormat="1" x14ac:dyDescent="0.25"/>
    <row r="570" s="59" customFormat="1" x14ac:dyDescent="0.25"/>
  </sheetData>
  <sheetProtection password="CCB8" sheet="1" objects="1" scenarios="1" formatCells="0"/>
  <mergeCells count="2">
    <mergeCell ref="A2:C2"/>
    <mergeCell ref="D2:M2"/>
  </mergeCells>
  <pageMargins left="0.25" right="0.25" top="0.5" bottom="0.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43"/>
  <sheetViews>
    <sheetView zoomScale="70" zoomScaleNormal="70" zoomScalePageLayoutView="70" workbookViewId="0">
      <selection activeCell="P36" sqref="P36"/>
    </sheetView>
  </sheetViews>
  <sheetFormatPr defaultColWidth="8.7109375" defaultRowHeight="15" x14ac:dyDescent="0.25"/>
  <cols>
    <col min="1" max="11" width="8.7109375" style="59"/>
    <col min="12" max="12" width="3" style="59" customWidth="1"/>
    <col min="13" max="13" width="2.42578125" style="59" customWidth="1"/>
    <col min="14" max="14" width="2.28515625" style="59" customWidth="1"/>
    <col min="15" max="15" width="12.42578125" style="59" bestFit="1" customWidth="1"/>
    <col min="16" max="16" width="17.28515625" style="59" customWidth="1"/>
    <col min="17" max="17" width="16.42578125" style="59" customWidth="1"/>
    <col min="18" max="18" width="5.42578125" style="59" customWidth="1"/>
    <col min="19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AllData!F4</f>
        <v>#2: MENTORING PROGRAM A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2" t="s">
        <v>25</v>
      </c>
      <c r="Q5" s="78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AllData!F6</f>
        <v>33</v>
      </c>
      <c r="Q6" s="67">
        <f>AllData!G6</f>
        <v>22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AllData!F7</f>
        <v>38</v>
      </c>
      <c r="Q7" s="61">
        <f>AllData!G7</f>
        <v>35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AllData!F8</f>
        <v>49</v>
      </c>
      <c r="Q8" s="61">
        <f>AllData!G8</f>
        <v>40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AllData!F9</f>
        <v>51</v>
      </c>
      <c r="Q9" s="61">
        <f>AllData!G9</f>
        <v>22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AllData!F10</f>
        <v>55</v>
      </c>
      <c r="Q10" s="61">
        <f>AllData!G10</f>
        <v>52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AllData!F11</f>
        <v>55</v>
      </c>
      <c r="Q11" s="61">
        <f>AllData!G11</f>
        <v>23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AllData!F12</f>
        <v>55</v>
      </c>
      <c r="Q12" s="61">
        <f>AllData!G12</f>
        <v>51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AllData!F13</f>
        <v>49</v>
      </c>
      <c r="Q13" s="61">
        <f>AllData!G13</f>
        <v>44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AllData!F14</f>
        <v>45</v>
      </c>
      <c r="Q14" s="61">
        <f>AllData!G14</f>
        <v>39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AllData!F15</f>
        <v>40</v>
      </c>
      <c r="Q15" s="68">
        <f>AllData!G15</f>
        <v>37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47</v>
      </c>
      <c r="Q16" s="70">
        <f>AVERAGEIF(Q6:Q15,"&gt;0")</f>
        <v>36.5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8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41"/>
  <sheetViews>
    <sheetView zoomScale="70" zoomScaleNormal="70" zoomScalePageLayoutView="70" workbookViewId="0">
      <selection activeCell="O36" sqref="O36"/>
    </sheetView>
  </sheetViews>
  <sheetFormatPr defaultColWidth="8.7109375" defaultRowHeight="15" x14ac:dyDescent="0.25"/>
  <cols>
    <col min="1" max="11" width="8.7109375" style="59"/>
    <col min="12" max="12" width="1.85546875" style="59" customWidth="1"/>
    <col min="13" max="13" width="2.42578125" style="59" customWidth="1"/>
    <col min="14" max="14" width="1.7109375" style="59" customWidth="1"/>
    <col min="15" max="15" width="11.140625" style="59" bestFit="1" customWidth="1"/>
    <col min="16" max="16" width="14.85546875" style="59" customWidth="1"/>
    <col min="17" max="17" width="15" style="59" customWidth="1"/>
    <col min="18" max="18" width="3.42578125" style="59" customWidth="1"/>
    <col min="19" max="16384" width="8.7109375" style="59"/>
  </cols>
  <sheetData>
    <row r="1" spans="1:18" ht="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AllData!J4</f>
        <v>#3: MENTORING PROGRAM B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0" t="s">
        <v>25</v>
      </c>
      <c r="Q5" s="91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AllData!J6</f>
        <v>0</v>
      </c>
      <c r="Q6" s="67">
        <f>AllData!K6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AllData!J7</f>
        <v>0</v>
      </c>
      <c r="Q7" s="61">
        <f>AllData!K7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AllData!J8</f>
        <v>11</v>
      </c>
      <c r="Q8" s="61">
        <f>AllData!K8</f>
        <v>8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AllData!J9</f>
        <v>14</v>
      </c>
      <c r="Q9" s="61">
        <f>AllData!K9</f>
        <v>9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AllData!J10</f>
        <v>14</v>
      </c>
      <c r="Q10" s="61">
        <f>AllData!K10</f>
        <v>11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AllData!J11</f>
        <v>16</v>
      </c>
      <c r="Q11" s="61">
        <f>AllData!K11</f>
        <v>11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AllData!J12</f>
        <v>17</v>
      </c>
      <c r="Q12" s="61">
        <f>AllData!K12</f>
        <v>14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AllData!J13</f>
        <v>17</v>
      </c>
      <c r="Q13" s="61">
        <f>AllData!K13</f>
        <v>16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AllData!J14</f>
        <v>15</v>
      </c>
      <c r="Q14" s="61">
        <f>AllData!K14</f>
        <v>11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AllData!J15</f>
        <v>12</v>
      </c>
      <c r="Q15" s="68">
        <f>AllData!K15</f>
        <v>11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14.5</v>
      </c>
      <c r="Q16" s="70">
        <f>AVERAGEIF(Q6:Q15,"&gt;0")</f>
        <v>11.375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1" customForma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8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7"/>
  <sheetViews>
    <sheetView zoomScale="70" zoomScaleNormal="70" zoomScalePageLayoutView="70" workbookViewId="0">
      <selection activeCell="O32" sqref="O32"/>
    </sheetView>
  </sheetViews>
  <sheetFormatPr defaultColWidth="8.7109375" defaultRowHeight="15" x14ac:dyDescent="0.25"/>
  <cols>
    <col min="1" max="10" width="8.7109375" style="59"/>
    <col min="11" max="11" width="7.7109375" style="59" customWidth="1"/>
    <col min="12" max="12" width="1.28515625" style="59" customWidth="1"/>
    <col min="13" max="13" width="1.42578125" style="59" customWidth="1"/>
    <col min="14" max="14" width="2.85546875" style="59" customWidth="1"/>
    <col min="15" max="15" width="11.140625" style="59" bestFit="1" customWidth="1"/>
    <col min="16" max="16" width="13.42578125" style="59" customWidth="1"/>
    <col min="17" max="17" width="13" style="59" customWidth="1"/>
    <col min="18" max="18" width="2.42578125" style="59" customWidth="1"/>
    <col min="19" max="16384" width="8.7109375" style="59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AllData!N4</f>
        <v>#4: Academic Remediation - READING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6" t="s">
        <v>24</v>
      </c>
      <c r="P5" s="77" t="s">
        <v>25</v>
      </c>
      <c r="Q5" s="78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9" t="str">
        <f>AllData!A6</f>
        <v>September</v>
      </c>
      <c r="P6" s="72">
        <f>AllData!N6</f>
        <v>114</v>
      </c>
      <c r="Q6" s="67">
        <f>AllData!O6</f>
        <v>24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0" t="str">
        <f>AllData!A7</f>
        <v>October</v>
      </c>
      <c r="P7" s="73">
        <f>AllData!N7</f>
        <v>173</v>
      </c>
      <c r="Q7" s="61">
        <f>AllData!O7</f>
        <v>43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0" t="str">
        <f>AllData!A8</f>
        <v>November</v>
      </c>
      <c r="P8" s="73">
        <f>AllData!N8</f>
        <v>179</v>
      </c>
      <c r="Q8" s="61">
        <f>AllData!O8</f>
        <v>90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0" t="str">
        <f>AllData!A9</f>
        <v>December</v>
      </c>
      <c r="P9" s="73">
        <f>AllData!N9</f>
        <v>183</v>
      </c>
      <c r="Q9" s="61">
        <f>AllData!O9</f>
        <v>93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0" t="str">
        <f>AllData!A10</f>
        <v>January</v>
      </c>
      <c r="P10" s="73">
        <f>AllData!N10</f>
        <v>184</v>
      </c>
      <c r="Q10" s="61">
        <f>AllData!O10</f>
        <v>98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0" t="str">
        <f>AllData!A11</f>
        <v>February</v>
      </c>
      <c r="P11" s="73">
        <f>AllData!N11</f>
        <v>176</v>
      </c>
      <c r="Q11" s="61">
        <f>AllData!O11</f>
        <v>103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0" t="str">
        <f>AllData!A12</f>
        <v xml:space="preserve">March </v>
      </c>
      <c r="P12" s="73">
        <f>AllData!N12</f>
        <v>189</v>
      </c>
      <c r="Q12" s="61">
        <f>AllData!O12</f>
        <v>107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0" t="str">
        <f>AllData!A13</f>
        <v>April</v>
      </c>
      <c r="P13" s="73">
        <f>AllData!N13</f>
        <v>193</v>
      </c>
      <c r="Q13" s="61">
        <f>AllData!O13</f>
        <v>111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0" t="str">
        <f>AllData!A14</f>
        <v>May</v>
      </c>
      <c r="P14" s="73">
        <f>AllData!N14</f>
        <v>181</v>
      </c>
      <c r="Q14" s="61">
        <f>AllData!O14</f>
        <v>119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1" t="str">
        <f>AllData!A15</f>
        <v>June</v>
      </c>
      <c r="P15" s="74">
        <f>AllData!N15</f>
        <v>170</v>
      </c>
      <c r="Q15" s="68">
        <f>AllData!O15</f>
        <v>103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2" t="s">
        <v>29</v>
      </c>
      <c r="P16" s="75">
        <f>AVERAGEIF(P6:P15,"&gt;0")</f>
        <v>174.2</v>
      </c>
      <c r="Q16" s="70">
        <f>AVERAGEIF(Q6:Q15,"&gt;0")</f>
        <v>89.1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 password="CCB8" sheet="1" objects="1" scenarios="1" formatCells="0"/>
  <mergeCells count="2">
    <mergeCell ref="D2:N2"/>
    <mergeCell ref="A2:C2"/>
  </mergeCells>
  <pageMargins left="0.25" right="0.25" top="0.5" bottom="0.5" header="0.3" footer="0.3"/>
  <pageSetup scale="95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40"/>
  <sheetViews>
    <sheetView workbookViewId="0">
      <selection activeCell="T29" sqref="T29"/>
    </sheetView>
  </sheetViews>
  <sheetFormatPr defaultColWidth="8.7109375" defaultRowHeight="15" x14ac:dyDescent="0.25"/>
  <cols>
    <col min="1" max="10" width="8.7109375" style="59"/>
    <col min="11" max="11" width="7.42578125" style="59" customWidth="1"/>
    <col min="12" max="12" width="1.28515625" style="59" customWidth="1"/>
    <col min="13" max="13" width="1" style="59" customWidth="1"/>
    <col min="14" max="14" width="2.42578125" style="59" customWidth="1"/>
    <col min="15" max="15" width="11.140625" style="59" bestFit="1" customWidth="1"/>
    <col min="16" max="16" width="13.7109375" style="97" customWidth="1"/>
    <col min="17" max="17" width="14.140625" style="97" customWidth="1"/>
    <col min="18" max="16384" width="8.7109375" style="59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98"/>
      <c r="Q1" s="98"/>
      <c r="R1" s="12"/>
    </row>
    <row r="2" spans="1:18" ht="21" x14ac:dyDescent="0.35">
      <c r="A2" s="257" t="s">
        <v>22</v>
      </c>
      <c r="B2" s="257"/>
      <c r="C2" s="257"/>
      <c r="D2" s="258" t="str">
        <f>AllData!R4</f>
        <v>#5: CREDIT RECOVERY PROGRAM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98"/>
      <c r="Q2" s="98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98"/>
      <c r="Q3" s="98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98"/>
      <c r="Q4" s="98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2" t="s">
        <v>25</v>
      </c>
      <c r="Q5" s="78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AllData!R6</f>
        <v>66</v>
      </c>
      <c r="Q6" s="94">
        <f>AllData!S6</f>
        <v>64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AllData!R7</f>
        <v>68</v>
      </c>
      <c r="Q7" s="93">
        <f>AllData!S7</f>
        <v>61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AllData!R8</f>
        <v>75</v>
      </c>
      <c r="Q8" s="93">
        <f>AllData!S8</f>
        <v>71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AllData!R9</f>
        <v>79</v>
      </c>
      <c r="Q9" s="93">
        <f>AllData!S9</f>
        <v>73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AllData!R10</f>
        <v>80</v>
      </c>
      <c r="Q10" s="93">
        <f>AllData!S10</f>
        <v>76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AllData!R11</f>
        <v>83</v>
      </c>
      <c r="Q11" s="93">
        <f>AllData!S11</f>
        <v>80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AllData!R12</f>
        <v>83</v>
      </c>
      <c r="Q12" s="93">
        <f>AllData!S12</f>
        <v>80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AllData!R13</f>
        <v>83</v>
      </c>
      <c r="Q13" s="93">
        <f>AllData!S13</f>
        <v>82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AllData!R14</f>
        <v>75</v>
      </c>
      <c r="Q14" s="93">
        <f>AllData!S14</f>
        <v>70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AllData!R15</f>
        <v>74</v>
      </c>
      <c r="Q15" s="95">
        <f>AllData!S15</f>
        <v>72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99">
        <f>AVERAGEIF(P6:P15,"&gt;0")</f>
        <v>76.599999999999994</v>
      </c>
      <c r="Q16" s="96">
        <f>AVERAGEIF(Q6:Q15,"&gt;0")</f>
        <v>72.900000000000006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98"/>
      <c r="Q17" s="98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8"/>
      <c r="Q18" s="98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98"/>
      <c r="Q19" s="98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8"/>
      <c r="Q20" s="98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8"/>
      <c r="Q21" s="98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98"/>
      <c r="Q22" s="98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98"/>
      <c r="Q23" s="98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98"/>
      <c r="Q24" s="98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98"/>
      <c r="Q25" s="98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98"/>
      <c r="Q26" s="98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98"/>
      <c r="Q27" s="98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8"/>
      <c r="Q28" s="98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98"/>
      <c r="Q29" s="98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98"/>
      <c r="Q30" s="98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98"/>
      <c r="Q31" s="98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98"/>
      <c r="Q32" s="98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98"/>
      <c r="Q33" s="98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98"/>
      <c r="Q34" s="98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98"/>
      <c r="Q35" s="98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98"/>
      <c r="Q36" s="98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98"/>
      <c r="Q37" s="98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98"/>
      <c r="Q38" s="98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98"/>
      <c r="Q39" s="98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98"/>
      <c r="Q40" s="98"/>
      <c r="R40" s="12"/>
    </row>
  </sheetData>
  <sheetProtection password="CCB8" sheet="1" objects="1" scenarios="1" formatCells="0"/>
  <mergeCells count="2">
    <mergeCell ref="A2:C2"/>
    <mergeCell ref="D2:N2"/>
  </mergeCells>
  <pageMargins left="0.7" right="0.7" top="0.75" bottom="0.7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9"/>
  <sheetViews>
    <sheetView zoomScale="70" zoomScaleNormal="70" zoomScalePageLayoutView="70" workbookViewId="0">
      <selection activeCell="O24" sqref="O24"/>
    </sheetView>
  </sheetViews>
  <sheetFormatPr defaultColWidth="8.7109375" defaultRowHeight="15" x14ac:dyDescent="0.25"/>
  <cols>
    <col min="1" max="10" width="8.7109375" style="59"/>
    <col min="11" max="11" width="7" style="59" customWidth="1"/>
    <col min="12" max="12" width="0.7109375" style="59" customWidth="1"/>
    <col min="13" max="13" width="0.42578125" style="59" customWidth="1"/>
    <col min="14" max="14" width="2.42578125" style="59" customWidth="1"/>
    <col min="15" max="15" width="11.140625" style="59" bestFit="1" customWidth="1"/>
    <col min="16" max="16" width="13.42578125" style="59" customWidth="1"/>
    <col min="17" max="17" width="13.28515625" style="59" customWidth="1"/>
    <col min="18" max="16384" width="8.7109375" style="59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AllData!B18</f>
        <v>#6: SOCIAL GROUP A (Skill = Anger Management)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2" t="s">
        <v>25</v>
      </c>
      <c r="Q5" s="78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AllData!B20</f>
        <v>6</v>
      </c>
      <c r="Q6" s="67">
        <f>AllData!C20</f>
        <v>2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AllData!B21</f>
        <v>6</v>
      </c>
      <c r="Q7" s="61">
        <f>AllData!C21</f>
        <v>4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AllData!B22</f>
        <v>6</v>
      </c>
      <c r="Q8" s="61">
        <f>AllData!C22</f>
        <v>5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AllData!B23</f>
        <v>8</v>
      </c>
      <c r="Q9" s="61">
        <f>AllData!C23</f>
        <v>3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AllData!B24</f>
        <v>8</v>
      </c>
      <c r="Q10" s="61">
        <f>AllData!C24</f>
        <v>4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AllData!B25</f>
        <v>8</v>
      </c>
      <c r="Q11" s="61">
        <f>AllData!C25</f>
        <v>6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AllData!B26</f>
        <v>10</v>
      </c>
      <c r="Q12" s="61">
        <f>AllData!C26</f>
        <v>4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AllData!B27</f>
        <v>10</v>
      </c>
      <c r="Q13" s="61">
        <f>AllData!C27</f>
        <v>7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AllData!B28</f>
        <v>10</v>
      </c>
      <c r="Q14" s="61">
        <f>AllData!C28</f>
        <v>9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AllData!B29</f>
        <v>0</v>
      </c>
      <c r="Q15" s="68">
        <f>AllData!C29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8</v>
      </c>
      <c r="Q16" s="70">
        <f>AVERAGEIF(Q6:Q15,"&gt;0")</f>
        <v>4.8888888888888893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9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6"/>
  <sheetViews>
    <sheetView zoomScale="70" zoomScaleNormal="70" zoomScalePageLayoutView="70" workbookViewId="0">
      <selection activeCell="P35" sqref="P35"/>
    </sheetView>
  </sheetViews>
  <sheetFormatPr defaultColWidth="8.7109375" defaultRowHeight="15" x14ac:dyDescent="0.25"/>
  <cols>
    <col min="1" max="10" width="8.7109375" style="59"/>
    <col min="11" max="11" width="8.85546875" style="59" customWidth="1"/>
    <col min="12" max="12" width="1" style="59" customWidth="1"/>
    <col min="13" max="14" width="1.28515625" style="59" customWidth="1"/>
    <col min="15" max="15" width="11.140625" style="59" bestFit="1" customWidth="1"/>
    <col min="16" max="16" width="14" style="59" customWidth="1"/>
    <col min="17" max="17" width="13.42578125" style="59" customWidth="1"/>
    <col min="18" max="18" width="2.140625" style="59" customWidth="1"/>
    <col min="19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57" t="s">
        <v>22</v>
      </c>
      <c r="B2" s="257"/>
      <c r="C2" s="257"/>
      <c r="D2" s="258" t="str">
        <f>AllData!F18</f>
        <v>#7: SOCIAL GROUP B ( Skill = Conversations)</v>
      </c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24</v>
      </c>
      <c r="P5" s="90" t="s">
        <v>25</v>
      </c>
      <c r="Q5" s="91" t="s">
        <v>26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AllData!F20</f>
        <v>0</v>
      </c>
      <c r="Q6" s="67">
        <f>AllData!G20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AllData!F21</f>
        <v>0</v>
      </c>
      <c r="Q7" s="61">
        <f>AllData!G21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AllData!F22</f>
        <v>7</v>
      </c>
      <c r="Q8" s="61">
        <f>AllData!G22</f>
        <v>5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AllData!F23</f>
        <v>7</v>
      </c>
      <c r="Q9" s="61">
        <f>AllData!G23</f>
        <v>6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AllData!F24</f>
        <v>9</v>
      </c>
      <c r="Q10" s="61">
        <f>AllData!G24</f>
        <v>3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AllData!F25</f>
        <v>9</v>
      </c>
      <c r="Q11" s="61">
        <f>AllData!G25</f>
        <v>4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AllData!F26</f>
        <v>9</v>
      </c>
      <c r="Q12" s="61">
        <f>AllData!G26</f>
        <v>7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AllData!F27</f>
        <v>5</v>
      </c>
      <c r="Q13" s="61">
        <f>AllData!G27</f>
        <v>2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AllData!F28</f>
        <v>5</v>
      </c>
      <c r="Q14" s="61">
        <f>AllData!G28</f>
        <v>2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AllData!F29</f>
        <v>5</v>
      </c>
      <c r="Q15" s="68">
        <f>AllData!G29</f>
        <v>4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29</v>
      </c>
      <c r="P16" s="69">
        <f>AVERAGEIF(P6:P15,"&gt;0")</f>
        <v>7</v>
      </c>
      <c r="Q16" s="70">
        <f>AVERAGEIF(Q6:Q15,"&gt;0")</f>
        <v>4.125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password="CCB8" sheet="1" objects="1" scenarios="1" formatCells="0"/>
  <mergeCells count="2">
    <mergeCell ref="A2:C2"/>
    <mergeCell ref="D2:N2"/>
  </mergeCells>
  <pageMargins left="0.7" right="0.7" top="0.5" bottom="0.5" header="0.3" footer="0.3"/>
  <pageSetup scale="8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AllData</vt:lpstr>
      <vt:lpstr>Criterias</vt:lpstr>
      <vt:lpstr>Int1</vt:lpstr>
      <vt:lpstr>Int2</vt:lpstr>
      <vt:lpstr>Int3</vt:lpstr>
      <vt:lpstr>Int4</vt:lpstr>
      <vt:lpstr>Int5</vt:lpstr>
      <vt:lpstr>Int6</vt:lpstr>
      <vt:lpstr>Int7</vt:lpstr>
      <vt:lpstr>Int8</vt:lpstr>
      <vt:lpstr>Int9</vt:lpstr>
      <vt:lpstr>Int10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AllData!Print_Area</vt:lpstr>
      <vt:lpstr>Apr!Print_Area</vt:lpstr>
      <vt:lpstr>Criterias!Print_Area</vt:lpstr>
      <vt:lpstr>Dec!Print_Area</vt:lpstr>
      <vt:lpstr>Feb!Print_Area</vt:lpstr>
      <vt:lpstr>'Int1'!Print_Area</vt:lpstr>
      <vt:lpstr>'Int10'!Print_Area</vt:lpstr>
      <vt:lpstr>'Int2'!Print_Area</vt:lpstr>
      <vt:lpstr>'Int3'!Print_Area</vt:lpstr>
      <vt:lpstr>'Int4'!Print_Area</vt:lpstr>
      <vt:lpstr>'Int5'!Print_Area</vt:lpstr>
      <vt:lpstr>'Int6'!Print_Area</vt:lpstr>
      <vt:lpstr>'Int7'!Print_Area</vt:lpstr>
      <vt:lpstr>'Int8'!Print_Area</vt:lpstr>
      <vt:lpstr>'Int9'!Print_Area</vt:lpstr>
      <vt:lpstr>Jan!Print_Area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  <vt:lpstr>Criterias!Print_Titles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Kradjel</dc:creator>
  <cp:lastModifiedBy>Jessica Kradjel</cp:lastModifiedBy>
  <cp:lastPrinted>2015-01-12T16:17:54Z</cp:lastPrinted>
  <dcterms:created xsi:type="dcterms:W3CDTF">2014-12-16T18:43:10Z</dcterms:created>
  <dcterms:modified xsi:type="dcterms:W3CDTF">2015-01-28T15:23:43Z</dcterms:modified>
</cp:coreProperties>
</file>