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uno.oet.udel.edu\CDS\Projects\Positive Behavioral Supports\Tier 2\Tier 2 Intervention Tracker\"/>
    </mc:Choice>
  </mc:AlternateContent>
  <xr:revisionPtr revIDLastSave="0" documentId="13_ncr:1_{E4974AFD-1A3C-4B47-B267-E3DD9D8656FE}" xr6:coauthVersionLast="47" xr6:coauthVersionMax="47" xr10:uidLastSave="{00000000-0000-0000-0000-000000000000}"/>
  <bookViews>
    <workbookView xWindow="-110" yWindow="-110" windowWidth="25820" windowHeight="15500" tabRatio="850" xr2:uid="{00000000-000D-0000-FFFF-FFFF00000000}"/>
  </bookViews>
  <sheets>
    <sheet name="AllData" sheetId="1" r:id="rId1"/>
    <sheet name="Criteria" sheetId="26" r:id="rId2"/>
    <sheet name="Int1" sheetId="2" r:id="rId3"/>
    <sheet name="Int2" sheetId="27" r:id="rId4"/>
    <sheet name="Int3" sheetId="28" r:id="rId5"/>
    <sheet name="Int4" sheetId="29" r:id="rId6"/>
    <sheet name="Int5" sheetId="30" r:id="rId7"/>
    <sheet name="Int6" sheetId="31" r:id="rId8"/>
    <sheet name="Int7" sheetId="32" r:id="rId9"/>
    <sheet name="Int8" sheetId="33" r:id="rId10"/>
    <sheet name="Int9" sheetId="34" r:id="rId11"/>
    <sheet name="Int10" sheetId="35" r:id="rId12"/>
    <sheet name="Sept" sheetId="4" r:id="rId13"/>
    <sheet name="Oct" sheetId="37" r:id="rId14"/>
    <sheet name="Nov" sheetId="38" r:id="rId15"/>
    <sheet name="Dec" sheetId="39" r:id="rId16"/>
    <sheet name="Jan" sheetId="40" r:id="rId17"/>
    <sheet name="Feb" sheetId="41" r:id="rId18"/>
    <sheet name="Mar" sheetId="42" r:id="rId19"/>
    <sheet name="Apr" sheetId="43" r:id="rId20"/>
    <sheet name="May" sheetId="44" r:id="rId21"/>
    <sheet name="June" sheetId="45" r:id="rId22"/>
  </sheets>
  <definedNames>
    <definedName name="_xlnm.Print_Area" localSheetId="0">AllData!$A$1:$X$35</definedName>
    <definedName name="_xlnm.Print_Area" localSheetId="19">Apr!$A$1:$S$57</definedName>
    <definedName name="_xlnm.Print_Area" localSheetId="1">Criteria!$A$1:$V$41</definedName>
    <definedName name="_xlnm.Print_Area" localSheetId="15">Dec!$A$1:$S$57</definedName>
    <definedName name="_xlnm.Print_Area" localSheetId="17">Feb!$A$1:$S$57</definedName>
    <definedName name="_xlnm.Print_Area" localSheetId="2">'Int1'!$A$1:$Q$43</definedName>
    <definedName name="_xlnm.Print_Area" localSheetId="11">'Int10'!$A$1:$Q$43</definedName>
    <definedName name="_xlnm.Print_Area" localSheetId="3">'Int2'!$A$1:$Q$43</definedName>
    <definedName name="_xlnm.Print_Area" localSheetId="4">'Int3'!$A$1:$Q$43</definedName>
    <definedName name="_xlnm.Print_Area" localSheetId="5">'Int4'!$A$1:$Q$43</definedName>
    <definedName name="_xlnm.Print_Area" localSheetId="6">'Int5'!$A$1:$Q$43</definedName>
    <definedName name="_xlnm.Print_Area" localSheetId="7">'Int6'!$A$1:$Q$43</definedName>
    <definedName name="_xlnm.Print_Area" localSheetId="8">'Int7'!$A$1:$Q$43</definedName>
    <definedName name="_xlnm.Print_Area" localSheetId="9">'Int8'!$A$1:$Q$43</definedName>
    <definedName name="_xlnm.Print_Area" localSheetId="10">'Int9'!$A$1:$Q$43</definedName>
    <definedName name="_xlnm.Print_Area" localSheetId="16">Jan!$A$1:$S$57</definedName>
    <definedName name="_xlnm.Print_Area" localSheetId="21">June!$A$1:$S$57</definedName>
    <definedName name="_xlnm.Print_Area" localSheetId="18">Mar!$A$1:$S$57</definedName>
    <definedName name="_xlnm.Print_Area" localSheetId="20">May!$A$1:$S$57</definedName>
    <definedName name="_xlnm.Print_Area" localSheetId="14">Nov!$A$1:$S$57</definedName>
    <definedName name="_xlnm.Print_Area" localSheetId="13">Oct!$A$1:$S$57</definedName>
    <definedName name="_xlnm.Print_Area" localSheetId="12">Sept!$A$1:$S$57</definedName>
    <definedName name="_xlnm.Print_Titles" localSheetId="1">Criteria!$1:$1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" i="1" l="1"/>
  <c r="P11" i="31"/>
  <c r="P12" i="29"/>
  <c r="P12" i="28"/>
  <c r="P12" i="27"/>
  <c r="R14" i="45"/>
  <c r="R15" i="45" s="1"/>
  <c r="R13" i="45"/>
  <c r="R12" i="45"/>
  <c r="R11" i="45"/>
  <c r="R10" i="45"/>
  <c r="R9" i="45"/>
  <c r="R8" i="45"/>
  <c r="R7" i="45"/>
  <c r="R6" i="45"/>
  <c r="R5" i="45"/>
  <c r="Q14" i="45"/>
  <c r="Q13" i="45"/>
  <c r="Q12" i="45"/>
  <c r="Q11" i="45"/>
  <c r="Q10" i="45"/>
  <c r="Q9" i="45"/>
  <c r="Q8" i="45"/>
  <c r="Q7" i="45"/>
  <c r="Q6" i="45"/>
  <c r="Q5" i="45"/>
  <c r="D2" i="45"/>
  <c r="P14" i="45"/>
  <c r="P13" i="45"/>
  <c r="P12" i="45"/>
  <c r="P11" i="45"/>
  <c r="P10" i="45"/>
  <c r="P9" i="45"/>
  <c r="P8" i="45"/>
  <c r="P7" i="45"/>
  <c r="P6" i="45"/>
  <c r="P5" i="45"/>
  <c r="D2" i="44"/>
  <c r="R14" i="44"/>
  <c r="R15" i="44" s="1"/>
  <c r="R13" i="44"/>
  <c r="R12" i="44"/>
  <c r="R11" i="44"/>
  <c r="R10" i="44"/>
  <c r="R9" i="44"/>
  <c r="R8" i="44"/>
  <c r="R7" i="44"/>
  <c r="R6" i="44"/>
  <c r="R5" i="44"/>
  <c r="Q14" i="44"/>
  <c r="Q13" i="44"/>
  <c r="Q12" i="44"/>
  <c r="Q11" i="44"/>
  <c r="Q10" i="44"/>
  <c r="Q9" i="44"/>
  <c r="Q8" i="44"/>
  <c r="Q7" i="44"/>
  <c r="Q6" i="44"/>
  <c r="Q5" i="44"/>
  <c r="P14" i="44"/>
  <c r="P13" i="44"/>
  <c r="P12" i="44"/>
  <c r="P11" i="44"/>
  <c r="P10" i="44"/>
  <c r="P9" i="44"/>
  <c r="P8" i="44"/>
  <c r="P7" i="44"/>
  <c r="P6" i="44"/>
  <c r="P5" i="44"/>
  <c r="R14" i="43"/>
  <c r="R13" i="43"/>
  <c r="R12" i="43"/>
  <c r="R11" i="43"/>
  <c r="R10" i="43"/>
  <c r="R9" i="43"/>
  <c r="R8" i="43"/>
  <c r="R7" i="43"/>
  <c r="R6" i="43"/>
  <c r="R5" i="43"/>
  <c r="Q14" i="43"/>
  <c r="Q13" i="43"/>
  <c r="Q12" i="43"/>
  <c r="Q11" i="43"/>
  <c r="Q10" i="43"/>
  <c r="Q9" i="43"/>
  <c r="Q8" i="43"/>
  <c r="Q7" i="43"/>
  <c r="Q6" i="43"/>
  <c r="Q5" i="43"/>
  <c r="D2" i="43"/>
  <c r="P14" i="43"/>
  <c r="P13" i="43"/>
  <c r="P12" i="43"/>
  <c r="P11" i="43"/>
  <c r="P10" i="43"/>
  <c r="P9" i="43"/>
  <c r="P8" i="43"/>
  <c r="P7" i="43"/>
  <c r="P6" i="43"/>
  <c r="P5" i="43"/>
  <c r="R14" i="42"/>
  <c r="R13" i="42"/>
  <c r="R12" i="42"/>
  <c r="R11" i="42"/>
  <c r="R10" i="42"/>
  <c r="R9" i="42"/>
  <c r="R8" i="42"/>
  <c r="R7" i="42"/>
  <c r="R6" i="42"/>
  <c r="R5" i="42"/>
  <c r="Q14" i="42"/>
  <c r="Q13" i="42"/>
  <c r="Q12" i="42"/>
  <c r="Q11" i="42"/>
  <c r="Q10" i="42"/>
  <c r="Q9" i="42"/>
  <c r="Q8" i="42"/>
  <c r="Q7" i="42"/>
  <c r="Q6" i="42"/>
  <c r="Q5" i="42"/>
  <c r="D2" i="42"/>
  <c r="P14" i="42"/>
  <c r="P13" i="42"/>
  <c r="P12" i="42"/>
  <c r="P11" i="42"/>
  <c r="P10" i="42"/>
  <c r="P9" i="42"/>
  <c r="P8" i="42"/>
  <c r="P7" i="42"/>
  <c r="P6" i="42"/>
  <c r="P5" i="42"/>
  <c r="D2" i="41"/>
  <c r="R14" i="41"/>
  <c r="R13" i="41"/>
  <c r="R12" i="41"/>
  <c r="R11" i="41"/>
  <c r="R10" i="41"/>
  <c r="R9" i="41"/>
  <c r="R8" i="41"/>
  <c r="R7" i="41"/>
  <c r="R14" i="40"/>
  <c r="R13" i="40"/>
  <c r="R12" i="40"/>
  <c r="R11" i="40"/>
  <c r="R10" i="40"/>
  <c r="R9" i="40"/>
  <c r="R8" i="40"/>
  <c r="R7" i="40"/>
  <c r="R6" i="40"/>
  <c r="R5" i="40"/>
  <c r="R5" i="41"/>
  <c r="R6" i="41"/>
  <c r="Q14" i="41"/>
  <c r="Q13" i="41"/>
  <c r="Q12" i="41"/>
  <c r="Q11" i="41"/>
  <c r="Q10" i="41"/>
  <c r="Q9" i="41"/>
  <c r="Q8" i="41"/>
  <c r="Q7" i="41"/>
  <c r="Q6" i="41"/>
  <c r="Q5" i="41"/>
  <c r="P14" i="41"/>
  <c r="P13" i="41"/>
  <c r="P12" i="41"/>
  <c r="P11" i="41"/>
  <c r="P10" i="41"/>
  <c r="P9" i="41"/>
  <c r="P8" i="41"/>
  <c r="P7" i="41"/>
  <c r="P6" i="41"/>
  <c r="P5" i="41"/>
  <c r="Q14" i="40"/>
  <c r="Q13" i="40"/>
  <c r="Q12" i="40"/>
  <c r="Q11" i="40"/>
  <c r="Q10" i="40"/>
  <c r="Q9" i="40"/>
  <c r="Q8" i="40"/>
  <c r="Q7" i="40"/>
  <c r="Q6" i="40"/>
  <c r="Q5" i="40"/>
  <c r="D2" i="40"/>
  <c r="P14" i="40"/>
  <c r="P13" i="40"/>
  <c r="P12" i="40"/>
  <c r="P11" i="40"/>
  <c r="P10" i="40"/>
  <c r="P9" i="40"/>
  <c r="P8" i="40"/>
  <c r="P7" i="40"/>
  <c r="P6" i="40"/>
  <c r="P5" i="40"/>
  <c r="R14" i="39"/>
  <c r="R13" i="39"/>
  <c r="R12" i="39"/>
  <c r="R11" i="39"/>
  <c r="R10" i="39"/>
  <c r="R9" i="39"/>
  <c r="R8" i="39"/>
  <c r="R7" i="39"/>
  <c r="R6" i="39"/>
  <c r="R5" i="39"/>
  <c r="Q14" i="39"/>
  <c r="Q13" i="39"/>
  <c r="Q12" i="39"/>
  <c r="Q11" i="39"/>
  <c r="Q10" i="39"/>
  <c r="Q9" i="39"/>
  <c r="Q8" i="39"/>
  <c r="Q7" i="39"/>
  <c r="Q6" i="39"/>
  <c r="Q5" i="39"/>
  <c r="D2" i="39"/>
  <c r="P14" i="39"/>
  <c r="P13" i="39"/>
  <c r="P12" i="39"/>
  <c r="P11" i="39"/>
  <c r="P10" i="39"/>
  <c r="P9" i="39"/>
  <c r="P8" i="39"/>
  <c r="P7" i="39"/>
  <c r="P6" i="39"/>
  <c r="P5" i="39"/>
  <c r="R14" i="38"/>
  <c r="R13" i="38"/>
  <c r="R12" i="38"/>
  <c r="R11" i="38"/>
  <c r="R10" i="38"/>
  <c r="R9" i="38"/>
  <c r="R8" i="38"/>
  <c r="R7" i="38"/>
  <c r="R6" i="38"/>
  <c r="R5" i="38"/>
  <c r="Q14" i="38"/>
  <c r="Q13" i="38"/>
  <c r="Q12" i="38"/>
  <c r="Q11" i="38"/>
  <c r="Q10" i="38"/>
  <c r="Q9" i="38"/>
  <c r="Q8" i="38"/>
  <c r="Q7" i="38"/>
  <c r="Q6" i="38"/>
  <c r="Q5" i="38"/>
  <c r="D2" i="38"/>
  <c r="P14" i="38"/>
  <c r="P13" i="38"/>
  <c r="P12" i="38"/>
  <c r="P11" i="38"/>
  <c r="P10" i="38"/>
  <c r="P9" i="38"/>
  <c r="P8" i="38"/>
  <c r="P7" i="38"/>
  <c r="P6" i="38"/>
  <c r="P5" i="38"/>
  <c r="Q14" i="37"/>
  <c r="Q13" i="37"/>
  <c r="Q12" i="37"/>
  <c r="Q11" i="37"/>
  <c r="Q10" i="37"/>
  <c r="Q9" i="37"/>
  <c r="R14" i="37"/>
  <c r="R13" i="37"/>
  <c r="R12" i="37"/>
  <c r="R11" i="37"/>
  <c r="R10" i="37"/>
  <c r="R9" i="37"/>
  <c r="R8" i="37"/>
  <c r="R7" i="37"/>
  <c r="R6" i="37"/>
  <c r="R5" i="37"/>
  <c r="Q8" i="37"/>
  <c r="Q7" i="37"/>
  <c r="Q6" i="37"/>
  <c r="Q5" i="37"/>
  <c r="D2" i="37"/>
  <c r="P14" i="37"/>
  <c r="P13" i="37"/>
  <c r="P12" i="37"/>
  <c r="P11" i="37"/>
  <c r="P10" i="37"/>
  <c r="P9" i="37"/>
  <c r="P8" i="37"/>
  <c r="P7" i="37"/>
  <c r="P6" i="37"/>
  <c r="P5" i="37"/>
  <c r="P5" i="4"/>
  <c r="Q5" i="4"/>
  <c r="R5" i="4"/>
  <c r="P6" i="4"/>
  <c r="Q6" i="4"/>
  <c r="R6" i="4"/>
  <c r="P7" i="4"/>
  <c r="Q7" i="4"/>
  <c r="R7" i="4"/>
  <c r="P8" i="4"/>
  <c r="Q8" i="4"/>
  <c r="R8" i="4"/>
  <c r="P9" i="4"/>
  <c r="Q9" i="4"/>
  <c r="R9" i="4"/>
  <c r="P10" i="4"/>
  <c r="Q10" i="4"/>
  <c r="R10" i="4"/>
  <c r="P11" i="4"/>
  <c r="Q11" i="4"/>
  <c r="R11" i="4"/>
  <c r="P12" i="4"/>
  <c r="Q12" i="4"/>
  <c r="R12" i="4"/>
  <c r="P13" i="4"/>
  <c r="Q13" i="4"/>
  <c r="R13" i="4"/>
  <c r="P14" i="4"/>
  <c r="Q14" i="4"/>
  <c r="R14" i="4"/>
  <c r="O7" i="35"/>
  <c r="P7" i="35"/>
  <c r="O8" i="35"/>
  <c r="P8" i="35"/>
  <c r="O9" i="35"/>
  <c r="P9" i="35"/>
  <c r="O10" i="35"/>
  <c r="P10" i="35"/>
  <c r="O11" i="35"/>
  <c r="P11" i="35"/>
  <c r="O12" i="35"/>
  <c r="P12" i="35"/>
  <c r="O13" i="35"/>
  <c r="P13" i="35"/>
  <c r="O14" i="35"/>
  <c r="P14" i="35"/>
  <c r="O15" i="35"/>
  <c r="P15" i="35"/>
  <c r="P6" i="35"/>
  <c r="O6" i="35"/>
  <c r="D2" i="35"/>
  <c r="N15" i="35"/>
  <c r="N14" i="35"/>
  <c r="N13" i="35"/>
  <c r="N12" i="35"/>
  <c r="N11" i="35"/>
  <c r="N10" i="35"/>
  <c r="N9" i="35"/>
  <c r="N8" i="35"/>
  <c r="N7" i="35"/>
  <c r="N6" i="35"/>
  <c r="O7" i="34"/>
  <c r="P7" i="34"/>
  <c r="O8" i="34"/>
  <c r="P8" i="34"/>
  <c r="O9" i="34"/>
  <c r="P9" i="34"/>
  <c r="O10" i="34"/>
  <c r="P10" i="34"/>
  <c r="O11" i="34"/>
  <c r="P11" i="34"/>
  <c r="O12" i="34"/>
  <c r="P12" i="34"/>
  <c r="O13" i="34"/>
  <c r="P13" i="34"/>
  <c r="O14" i="34"/>
  <c r="P14" i="34"/>
  <c r="O15" i="34"/>
  <c r="P15" i="34"/>
  <c r="P6" i="34"/>
  <c r="O6" i="34"/>
  <c r="D2" i="34"/>
  <c r="N15" i="34"/>
  <c r="N14" i="34"/>
  <c r="N13" i="34"/>
  <c r="N12" i="34"/>
  <c r="N11" i="34"/>
  <c r="N10" i="34"/>
  <c r="N9" i="34"/>
  <c r="N8" i="34"/>
  <c r="N7" i="34"/>
  <c r="N6" i="34"/>
  <c r="O7" i="33"/>
  <c r="P7" i="33"/>
  <c r="O8" i="33"/>
  <c r="P8" i="33"/>
  <c r="O9" i="33"/>
  <c r="P9" i="33"/>
  <c r="O10" i="33"/>
  <c r="P10" i="33"/>
  <c r="O11" i="33"/>
  <c r="P11" i="33"/>
  <c r="O12" i="33"/>
  <c r="P12" i="33"/>
  <c r="O13" i="33"/>
  <c r="P13" i="33"/>
  <c r="O14" i="33"/>
  <c r="P14" i="33"/>
  <c r="O15" i="33"/>
  <c r="P15" i="33"/>
  <c r="P6" i="33"/>
  <c r="O6" i="33"/>
  <c r="D2" i="33"/>
  <c r="N15" i="33"/>
  <c r="N14" i="33"/>
  <c r="N13" i="33"/>
  <c r="N12" i="33"/>
  <c r="N11" i="33"/>
  <c r="N10" i="33"/>
  <c r="N9" i="33"/>
  <c r="N8" i="33"/>
  <c r="N7" i="33"/>
  <c r="N6" i="33"/>
  <c r="D2" i="32"/>
  <c r="O7" i="32"/>
  <c r="P7" i="32"/>
  <c r="O8" i="32"/>
  <c r="P8" i="32"/>
  <c r="O9" i="32"/>
  <c r="P9" i="32"/>
  <c r="O10" i="32"/>
  <c r="P10" i="32"/>
  <c r="O11" i="32"/>
  <c r="P11" i="32"/>
  <c r="O12" i="32"/>
  <c r="P12" i="32"/>
  <c r="O13" i="32"/>
  <c r="P13" i="32"/>
  <c r="O14" i="32"/>
  <c r="P14" i="32"/>
  <c r="O15" i="32"/>
  <c r="P15" i="32"/>
  <c r="P6" i="32"/>
  <c r="O6" i="32"/>
  <c r="O16" i="32" s="1"/>
  <c r="N15" i="32"/>
  <c r="N14" i="32"/>
  <c r="N13" i="32"/>
  <c r="N12" i="32"/>
  <c r="N11" i="32"/>
  <c r="N10" i="32"/>
  <c r="N9" i="32"/>
  <c r="N8" i="32"/>
  <c r="N7" i="32"/>
  <c r="N6" i="32"/>
  <c r="P7" i="31"/>
  <c r="P8" i="31"/>
  <c r="P9" i="31"/>
  <c r="P10" i="31"/>
  <c r="P12" i="31"/>
  <c r="P13" i="31"/>
  <c r="P14" i="31"/>
  <c r="P15" i="31"/>
  <c r="P6" i="31"/>
  <c r="O7" i="31"/>
  <c r="O8" i="31"/>
  <c r="O9" i="31"/>
  <c r="O10" i="31"/>
  <c r="O11" i="31"/>
  <c r="O12" i="31"/>
  <c r="O13" i="31"/>
  <c r="O14" i="31"/>
  <c r="O15" i="31"/>
  <c r="O6" i="31"/>
  <c r="D2" i="31"/>
  <c r="N15" i="31"/>
  <c r="N14" i="31"/>
  <c r="N13" i="31"/>
  <c r="N12" i="31"/>
  <c r="N11" i="31"/>
  <c r="N10" i="31"/>
  <c r="N9" i="31"/>
  <c r="N8" i="31"/>
  <c r="N7" i="31"/>
  <c r="N6" i="31"/>
  <c r="O7" i="30"/>
  <c r="P7" i="30"/>
  <c r="O8" i="30"/>
  <c r="P8" i="30"/>
  <c r="O9" i="30"/>
  <c r="P9" i="30"/>
  <c r="O10" i="30"/>
  <c r="P10" i="30"/>
  <c r="O11" i="30"/>
  <c r="P11" i="30"/>
  <c r="O12" i="30"/>
  <c r="P12" i="30"/>
  <c r="O13" i="30"/>
  <c r="P13" i="30"/>
  <c r="O14" i="30"/>
  <c r="P14" i="30"/>
  <c r="O15" i="30"/>
  <c r="P15" i="30"/>
  <c r="P6" i="30"/>
  <c r="O6" i="30"/>
  <c r="D2" i="30"/>
  <c r="N15" i="30"/>
  <c r="N14" i="30"/>
  <c r="N13" i="30"/>
  <c r="N12" i="30"/>
  <c r="N11" i="30"/>
  <c r="N10" i="30"/>
  <c r="N9" i="30"/>
  <c r="N8" i="30"/>
  <c r="N7" i="30"/>
  <c r="N6" i="30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7" i="1"/>
  <c r="E7" i="1" s="1"/>
  <c r="P7" i="29"/>
  <c r="P8" i="29"/>
  <c r="P9" i="29"/>
  <c r="P10" i="29"/>
  <c r="P11" i="29"/>
  <c r="P13" i="29"/>
  <c r="P14" i="29"/>
  <c r="P15" i="29"/>
  <c r="P6" i="29"/>
  <c r="O7" i="29"/>
  <c r="O8" i="29"/>
  <c r="O9" i="29"/>
  <c r="O10" i="29"/>
  <c r="O11" i="29"/>
  <c r="O12" i="29"/>
  <c r="O13" i="29"/>
  <c r="O16" i="29" s="1"/>
  <c r="O14" i="29"/>
  <c r="O15" i="29"/>
  <c r="O6" i="29"/>
  <c r="D2" i="29"/>
  <c r="N15" i="29"/>
  <c r="N14" i="29"/>
  <c r="N13" i="29"/>
  <c r="N12" i="29"/>
  <c r="N11" i="29"/>
  <c r="N10" i="29"/>
  <c r="N9" i="29"/>
  <c r="N8" i="29"/>
  <c r="N7" i="29"/>
  <c r="N6" i="29"/>
  <c r="D2" i="28"/>
  <c r="O7" i="28"/>
  <c r="P7" i="28"/>
  <c r="O8" i="28"/>
  <c r="P8" i="28"/>
  <c r="O9" i="28"/>
  <c r="P9" i="28"/>
  <c r="O10" i="28"/>
  <c r="P10" i="28"/>
  <c r="O11" i="28"/>
  <c r="P11" i="28"/>
  <c r="O12" i="28"/>
  <c r="O13" i="28"/>
  <c r="P13" i="28"/>
  <c r="O14" i="28"/>
  <c r="P14" i="28"/>
  <c r="O15" i="28"/>
  <c r="P15" i="28"/>
  <c r="P6" i="28"/>
  <c r="O6" i="28"/>
  <c r="N15" i="28"/>
  <c r="N14" i="28"/>
  <c r="N13" i="28"/>
  <c r="N12" i="28"/>
  <c r="N11" i="28"/>
  <c r="N10" i="28"/>
  <c r="N9" i="28"/>
  <c r="N8" i="28"/>
  <c r="N7" i="28"/>
  <c r="N6" i="28"/>
  <c r="P7" i="27"/>
  <c r="P8" i="27"/>
  <c r="P9" i="27"/>
  <c r="P10" i="27"/>
  <c r="P11" i="27"/>
  <c r="P13" i="27"/>
  <c r="P14" i="27"/>
  <c r="P15" i="27"/>
  <c r="P6" i="27"/>
  <c r="O7" i="27"/>
  <c r="O8" i="27"/>
  <c r="O9" i="27"/>
  <c r="O10" i="27"/>
  <c r="O11" i="27"/>
  <c r="O12" i="27"/>
  <c r="O13" i="27"/>
  <c r="O14" i="27"/>
  <c r="O15" i="27"/>
  <c r="O6" i="27"/>
  <c r="D2" i="27"/>
  <c r="N15" i="27"/>
  <c r="N14" i="27"/>
  <c r="N13" i="27"/>
  <c r="N12" i="27"/>
  <c r="N11" i="27"/>
  <c r="N10" i="27"/>
  <c r="N9" i="27"/>
  <c r="N8" i="27"/>
  <c r="N7" i="27"/>
  <c r="N6" i="27"/>
  <c r="B6" i="26"/>
  <c r="P16" i="31" l="1"/>
  <c r="O16" i="35"/>
  <c r="O16" i="33"/>
  <c r="O16" i="31"/>
  <c r="O16" i="30"/>
  <c r="P16" i="35"/>
  <c r="P16" i="34"/>
  <c r="R15" i="43"/>
  <c r="P16" i="32"/>
  <c r="P16" i="30"/>
  <c r="P16" i="29"/>
  <c r="O16" i="28"/>
  <c r="Q15" i="4"/>
  <c r="R15" i="4"/>
  <c r="O16" i="27"/>
  <c r="Q15" i="40"/>
  <c r="Q15" i="45"/>
  <c r="Q15" i="44"/>
  <c r="Q15" i="43"/>
  <c r="R15" i="42"/>
  <c r="Q15" i="42"/>
  <c r="R15" i="41"/>
  <c r="R15" i="40"/>
  <c r="Q15" i="41"/>
  <c r="R15" i="39"/>
  <c r="Q15" i="39"/>
  <c r="R15" i="38"/>
  <c r="Q15" i="38"/>
  <c r="R15" i="37"/>
  <c r="Q15" i="37"/>
  <c r="O16" i="34"/>
  <c r="P16" i="33"/>
  <c r="P16" i="27"/>
  <c r="P16" i="28"/>
  <c r="T29" i="1" l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I29" i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H20" i="1"/>
  <c r="I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20" i="1"/>
  <c r="E20" i="1" s="1"/>
  <c r="P7" i="1"/>
  <c r="Q7" i="1" s="1"/>
  <c r="P8" i="1"/>
  <c r="Q8" i="1" s="1"/>
  <c r="P9" i="1"/>
  <c r="Q9" i="1" s="1"/>
  <c r="P10" i="1"/>
  <c r="Q10" i="1" s="1"/>
  <c r="P11" i="1"/>
  <c r="Q11" i="1" s="1"/>
  <c r="P12" i="1"/>
  <c r="P13" i="1"/>
  <c r="Q13" i="1" s="1"/>
  <c r="P14" i="1"/>
  <c r="Q14" i="1" s="1"/>
  <c r="P15" i="1"/>
  <c r="Q15" i="1" s="1"/>
  <c r="P6" i="1"/>
  <c r="Q6" i="1" s="1"/>
  <c r="U14" i="1"/>
  <c r="U6" i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T15" i="1"/>
  <c r="U15" i="1" s="1"/>
  <c r="T6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7" i="1"/>
  <c r="M7" i="1" s="1"/>
  <c r="L6" i="1"/>
  <c r="M6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7" i="1"/>
  <c r="I7" i="1" s="1"/>
  <c r="H6" i="1"/>
  <c r="I6" i="1" s="1"/>
  <c r="D6" i="1"/>
  <c r="E6" i="1" s="1"/>
  <c r="B38" i="26" l="1"/>
  <c r="B34" i="26"/>
  <c r="B30" i="26"/>
  <c r="B26" i="26"/>
  <c r="B22" i="26"/>
  <c r="B18" i="26"/>
  <c r="B14" i="26"/>
  <c r="B10" i="26"/>
  <c r="B2" i="26"/>
  <c r="O7" i="2"/>
  <c r="P7" i="2"/>
  <c r="O8" i="2"/>
  <c r="P8" i="2"/>
  <c r="P9" i="2"/>
  <c r="P6" i="2"/>
  <c r="P10" i="2"/>
  <c r="P11" i="2"/>
  <c r="P12" i="2"/>
  <c r="P13" i="2"/>
  <c r="P14" i="2"/>
  <c r="P15" i="2"/>
  <c r="O9" i="2"/>
  <c r="O10" i="2"/>
  <c r="O11" i="2"/>
  <c r="O12" i="2"/>
  <c r="O13" i="2"/>
  <c r="O14" i="2"/>
  <c r="O15" i="2"/>
  <c r="O6" i="2"/>
  <c r="N7" i="2"/>
  <c r="N8" i="2"/>
  <c r="N9" i="2"/>
  <c r="N10" i="2"/>
  <c r="N11" i="2"/>
  <c r="N12" i="2"/>
  <c r="N13" i="2"/>
  <c r="N14" i="2"/>
  <c r="N15" i="2"/>
  <c r="N6" i="2"/>
  <c r="D2" i="4"/>
  <c r="D2" i="2"/>
  <c r="O16" i="2" l="1"/>
  <c r="P16" i="2"/>
</calcChain>
</file>

<file path=xl/sharedStrings.xml><?xml version="1.0" encoding="utf-8"?>
<sst xmlns="http://schemas.openxmlformats.org/spreadsheetml/2006/main" count="263" uniqueCount="75">
  <si>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</si>
  <si>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</si>
  <si>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</si>
  <si>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</si>
  <si>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</si>
  <si>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</si>
  <si>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</si>
  <si>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</si>
  <si>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</si>
  <si>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</si>
  <si>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</si>
  <si>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</si>
  <si>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</si>
  <si>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</si>
  <si>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</si>
  <si>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</si>
  <si>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</si>
  <si>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</si>
  <si>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</si>
  <si>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</si>
  <si>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</si>
  <si>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</si>
  <si>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</si>
  <si>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</si>
  <si>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</si>
  <si>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</si>
  <si>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</si>
  <si>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</si>
  <si>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</si>
  <si>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Team conversations per month:</t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</si>
  <si>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</si>
  <si>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</si>
  <si>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</si>
  <si>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</si>
  <si>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>Tier 2 Interventions</t>
  </si>
  <si>
    <t>Definition of Entrance, Responding, and Exit Criteria Per TIER 2 Intervention</t>
  </si>
  <si>
    <t>#10: [Insert intervention name]</t>
  </si>
  <si>
    <t>Month: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</si>
  <si>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in and positively responding to each intervention. This spreadsheet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 Not Responding</t>
    </r>
    <r>
      <rPr>
        <sz val="11"/>
        <color theme="1"/>
        <rFont val="Calibri"/>
        <family val="2"/>
        <scheme val="minor"/>
      </rPr>
      <t xml:space="preserve"> and graph your data on the attached worksheets.</t>
    </r>
  </si>
  <si>
    <t>#4: Academic Remediation - READING</t>
  </si>
  <si>
    <t>#5: CREDIT RECOVERY PROGRAM</t>
  </si>
  <si>
    <t>#6: SOCIAL GROUP A (Skill = Anger Management)</t>
  </si>
  <si>
    <t>#8: Academic Remediation  - MATH (ALGEBRA)</t>
  </si>
  <si>
    <t>#7: SOCIAL GROUP B (Skill = Conversations)</t>
  </si>
  <si>
    <t>9: SUMMER ACADEMY (AT-RISK STUDENTS)</t>
  </si>
  <si>
    <t>2023-2024</t>
  </si>
  <si>
    <t>DE-PBS High School</t>
  </si>
  <si>
    <t>Students receive fewer ODRs and returns the signed daily progress report each day.</t>
  </si>
  <si>
    <t>Student has no new ODRs and shows improvements based on his or her daily progress report in a 4-week period.</t>
  </si>
  <si>
    <t>Performing below grade level in reading; failure to respond to classroom-wide interventions.</t>
  </si>
  <si>
    <t>Student has shown growth from one SRI test to another for a month.</t>
  </si>
  <si>
    <t>Student has met grade benchmarks and/or achieved grade-level lexile scores</t>
  </si>
  <si>
    <t>Students who have failed a class and have to re-take the course</t>
  </si>
  <si>
    <t>Students attend class and complete in-class work as well as homework as part of the course</t>
  </si>
  <si>
    <t>95% attendance and 80% mastery on each unit and course to pass</t>
  </si>
  <si>
    <t>Teacher or parent referral based on observations of students in frustrating or confrontational situations</t>
  </si>
  <si>
    <t>Student attends group sessions each week and actively participates in discussions as well as completes between-session tasks.</t>
  </si>
  <si>
    <t>Attends 90% of classes and shows improvements in managing anger and frustration as reported by teachers and student</t>
  </si>
  <si>
    <t>Teacher  or parent referral to counselor based on observations of students struggling to interact normally with peers</t>
  </si>
  <si>
    <t>Attends 90% of classes and shows improvements in peer interactions as  reported by teacher observations and student self-report</t>
  </si>
  <si>
    <t>Performing below grade level in math; failure to respond to classroom-wide interventions.</t>
  </si>
  <si>
    <t>Student has met grade-level benchmarks</t>
  </si>
  <si>
    <t>Ending the school year behind in two or more academic subjects; receiving failing grades in one or more classes</t>
  </si>
  <si>
    <t>Student attends almost all class sessions and completes requires school work.</t>
  </si>
  <si>
    <t>Student shows improvements in academic areas of concern or the program ends as school begins.</t>
  </si>
  <si>
    <t>#3: Check In - Check Out (CICO)</t>
  </si>
  <si>
    <t>#1: Self-Esteem Group</t>
  </si>
  <si>
    <t>#2: Mentoring</t>
  </si>
  <si>
    <t>Teacher recommendation
Score of 15 or less on the Rosenberg Self- Esteem Scale</t>
  </si>
  <si>
    <t>Teacher reporting more participation in class/their abilities
Student creating secure relationships, accepting praise, more self praise/less self deprecation</t>
  </si>
  <si>
    <t>Score of 18 or higher on the Rosenberg Self-Esteem Scale</t>
  </si>
  <si>
    <t xml:space="preserve">Demonstrating positive behaviors as noted in classroom/teacher observations, point card, daily progress, etc. </t>
  </si>
  <si>
    <t>Decreased behavior referrals
Adequate progress as determined by staff</t>
  </si>
  <si>
    <t>Frequent behavior problems across settings
More than 3 ODRs in a one-month period</t>
  </si>
  <si>
    <t>Referred by staff as needing support with managing behavior and relationship building.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</si>
</sst>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98">
    <xf numFmtId="0" fontId="0" fillId="0" borderId="0" xfId="0"/>
    <xf numFmtId="0" fontId="0" fillId="4" borderId="0" xfId="0" applyFill="1"/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0" fillId="4" borderId="38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6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0" fillId="5" borderId="20" xfId="0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8" borderId="0" xfId="0" applyFill="1"/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1" fontId="18" fillId="4" borderId="28" xfId="0" applyNumberFormat="1" applyFont="1" applyFill="1" applyBorder="1" applyAlignment="1">
      <alignment horizontal="center"/>
    </xf>
    <xf numFmtId="1" fontId="18" fillId="4" borderId="14" xfId="0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6" fillId="4" borderId="30" xfId="0" applyFont="1" applyFill="1" applyBorder="1"/>
    <xf numFmtId="0" fontId="16" fillId="4" borderId="7" xfId="0" applyFont="1" applyFill="1" applyBorder="1"/>
    <xf numFmtId="0" fontId="16" fillId="4" borderId="40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0" borderId="0" xfId="0" applyFont="1"/>
    <xf numFmtId="0" fontId="0" fillId="5" borderId="0" xfId="0" applyFill="1"/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2" fillId="0" borderId="31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34" xfId="0" applyBorder="1"/>
    <xf numFmtId="0" fontId="0" fillId="0" borderId="25" xfId="0" applyBorder="1"/>
    <xf numFmtId="0" fontId="2" fillId="4" borderId="0" xfId="0" applyFont="1" applyFill="1"/>
    <xf numFmtId="0" fontId="6" fillId="0" borderId="13" xfId="0" applyFont="1" applyBorder="1" applyAlignment="1">
      <alignment horizontal="center" textRotation="90" wrapText="1"/>
    </xf>
    <xf numFmtId="0" fontId="6" fillId="0" borderId="27" xfId="0" applyFont="1" applyBorder="1" applyAlignment="1">
      <alignment horizontal="center" textRotation="90" wrapText="1"/>
    </xf>
    <xf numFmtId="0" fontId="6" fillId="2" borderId="35" xfId="0" applyFont="1" applyFill="1" applyBorder="1" applyAlignment="1">
      <alignment horizontal="center" textRotation="90" wrapText="1"/>
    </xf>
    <xf numFmtId="0" fontId="6" fillId="2" borderId="16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9" fontId="3" fillId="4" borderId="0" xfId="1" applyFont="1" applyFill="1" applyBorder="1" applyAlignment="1" applyProtection="1">
      <alignment horizontal="center" vertical="center"/>
    </xf>
    <xf numFmtId="9" fontId="11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1" fillId="4" borderId="0" xfId="1" applyFont="1" applyFill="1" applyBorder="1" applyAlignment="1" applyProtection="1">
      <alignment horizontal="center"/>
    </xf>
    <xf numFmtId="9" fontId="11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/>
    <xf numFmtId="0" fontId="5" fillId="5" borderId="0" xfId="0" applyFont="1" applyFill="1"/>
    <xf numFmtId="0" fontId="2" fillId="5" borderId="0" xfId="0" applyFont="1" applyFill="1"/>
    <xf numFmtId="0" fontId="6" fillId="0" borderId="16" xfId="0" applyFont="1" applyBorder="1" applyAlignment="1">
      <alignment horizontal="center" textRotation="90"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0" fillId="5" borderId="37" xfId="0" applyFill="1" applyBorder="1"/>
    <xf numFmtId="0" fontId="0" fillId="6" borderId="0" xfId="0" applyFill="1" applyProtection="1">
      <protection locked="0"/>
    </xf>
    <xf numFmtId="0" fontId="6" fillId="4" borderId="13" xfId="0" applyFont="1" applyFill="1" applyBorder="1" applyAlignment="1">
      <alignment horizontal="center" textRotation="90" wrapText="1"/>
    </xf>
    <xf numFmtId="0" fontId="6" fillId="4" borderId="16" xfId="0" applyFont="1" applyFill="1" applyBorder="1" applyAlignment="1">
      <alignment horizontal="center" textRotation="90" wrapText="1"/>
    </xf>
    <xf numFmtId="0" fontId="9" fillId="4" borderId="16" xfId="0" applyFont="1" applyFill="1" applyBorder="1" applyAlignment="1">
      <alignment horizontal="center" textRotation="90" wrapText="1"/>
    </xf>
    <xf numFmtId="0" fontId="10" fillId="4" borderId="15" xfId="0" applyFont="1" applyFill="1" applyBorder="1" applyAlignment="1">
      <alignment horizontal="center" textRotation="90" wrapText="1"/>
    </xf>
    <xf numFmtId="0" fontId="2" fillId="0" borderId="41" xfId="0" applyFont="1" applyBorder="1" applyAlignment="1">
      <alignment horizontal="center"/>
    </xf>
    <xf numFmtId="0" fontId="6" fillId="2" borderId="27" xfId="0" applyFont="1" applyFill="1" applyBorder="1" applyAlignment="1">
      <alignment horizontal="center" textRotation="90" wrapText="1"/>
    </xf>
    <xf numFmtId="0" fontId="12" fillId="9" borderId="31" xfId="0" applyFont="1" applyFill="1" applyBorder="1" applyAlignment="1">
      <alignment horizontal="right" vertical="center"/>
    </xf>
    <xf numFmtId="0" fontId="17" fillId="7" borderId="43" xfId="0" applyFont="1" applyFill="1" applyBorder="1" applyAlignment="1">
      <alignment horizontal="right" vertical="center"/>
    </xf>
    <xf numFmtId="0" fontId="17" fillId="7" borderId="44" xfId="0" applyFont="1" applyFill="1" applyBorder="1" applyAlignment="1">
      <alignment horizontal="right" vertical="center"/>
    </xf>
    <xf numFmtId="0" fontId="17" fillId="7" borderId="4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textRotation="90" wrapText="1"/>
    </xf>
    <xf numFmtId="0" fontId="10" fillId="2" borderId="15" xfId="0" applyFont="1" applyFill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 textRotation="90" wrapText="1"/>
    </xf>
    <xf numFmtId="0" fontId="9" fillId="2" borderId="16" xfId="0" applyFont="1" applyFill="1" applyBorder="1" applyAlignment="1">
      <alignment horizontal="center" textRotation="90" wrapText="1"/>
    </xf>
    <xf numFmtId="0" fontId="10" fillId="2" borderId="27" xfId="0" applyFont="1" applyFill="1" applyBorder="1" applyAlignment="1">
      <alignment horizontal="center" textRotation="90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4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4" borderId="0" xfId="0" applyFill="1" applyAlignment="1">
      <alignment vertical="center"/>
    </xf>
    <xf numFmtId="0" fontId="0" fillId="8" borderId="0" xfId="0" applyFill="1" applyAlignment="1">
      <alignment vertical="center"/>
    </xf>
    <xf numFmtId="1" fontId="18" fillId="4" borderId="33" xfId="0" applyNumberFormat="1" applyFont="1" applyFill="1" applyBorder="1" applyAlignment="1">
      <alignment horizontal="center"/>
    </xf>
    <xf numFmtId="9" fontId="3" fillId="2" borderId="18" xfId="1" applyFont="1" applyFill="1" applyBorder="1" applyAlignment="1" applyProtection="1">
      <alignment horizontal="center" vertical="center"/>
    </xf>
    <xf numFmtId="9" fontId="3" fillId="2" borderId="8" xfId="1" applyFont="1" applyFill="1" applyBorder="1" applyAlignment="1" applyProtection="1">
      <alignment horizontal="center" vertical="center"/>
    </xf>
    <xf numFmtId="9" fontId="3" fillId="2" borderId="9" xfId="1" applyFont="1" applyFill="1" applyBorder="1" applyAlignment="1" applyProtection="1">
      <alignment horizontal="center"/>
    </xf>
    <xf numFmtId="9" fontId="11" fillId="2" borderId="18" xfId="1" applyFont="1" applyFill="1" applyBorder="1" applyAlignment="1" applyProtection="1">
      <alignment horizontal="center" vertical="center"/>
    </xf>
    <xf numFmtId="9" fontId="11" fillId="2" borderId="8" xfId="1" applyFont="1" applyFill="1" applyBorder="1" applyAlignment="1" applyProtection="1">
      <alignment horizontal="center" vertical="center"/>
    </xf>
    <xf numFmtId="9" fontId="11" fillId="2" borderId="9" xfId="1" applyFont="1" applyFill="1" applyBorder="1" applyAlignment="1" applyProtection="1">
      <alignment horizontal="center"/>
    </xf>
    <xf numFmtId="9" fontId="3" fillId="4" borderId="18" xfId="1" applyFont="1" applyFill="1" applyBorder="1" applyAlignment="1" applyProtection="1">
      <alignment horizontal="center" vertical="center"/>
    </xf>
    <xf numFmtId="9" fontId="3" fillId="4" borderId="8" xfId="1" applyFont="1" applyFill="1" applyBorder="1" applyAlignment="1" applyProtection="1">
      <alignment horizontal="center" vertical="center"/>
    </xf>
    <xf numFmtId="9" fontId="3" fillId="4" borderId="9" xfId="1" applyFont="1" applyFill="1" applyBorder="1" applyAlignment="1" applyProtection="1">
      <alignment horizontal="center"/>
    </xf>
    <xf numFmtId="9" fontId="11" fillId="4" borderId="18" xfId="1" applyFont="1" applyFill="1" applyBorder="1" applyAlignment="1" applyProtection="1">
      <alignment horizontal="center" vertical="center"/>
    </xf>
    <xf numFmtId="9" fontId="11" fillId="4" borderId="8" xfId="1" applyFont="1" applyFill="1" applyBorder="1" applyAlignment="1" applyProtection="1">
      <alignment horizontal="center" vertical="center"/>
    </xf>
    <xf numFmtId="9" fontId="11" fillId="4" borderId="9" xfId="1" applyFont="1" applyFill="1" applyBorder="1" applyAlignment="1" applyProtection="1">
      <alignment horizontal="center"/>
    </xf>
    <xf numFmtId="9" fontId="11" fillId="4" borderId="42" xfId="1" applyFont="1" applyFill="1" applyBorder="1" applyAlignment="1" applyProtection="1">
      <alignment horizontal="center" vertical="center"/>
    </xf>
    <xf numFmtId="9" fontId="11" fillId="4" borderId="4" xfId="1" applyFont="1" applyFill="1" applyBorder="1" applyAlignment="1" applyProtection="1">
      <alignment horizontal="center" vertical="center"/>
    </xf>
    <xf numFmtId="9" fontId="11" fillId="4" borderId="5" xfId="1" applyFont="1" applyFill="1" applyBorder="1" applyAlignment="1" applyProtection="1">
      <alignment horizontal="center"/>
    </xf>
    <xf numFmtId="9" fontId="11" fillId="2" borderId="42" xfId="1" applyFont="1" applyFill="1" applyBorder="1" applyAlignment="1" applyProtection="1">
      <alignment horizontal="center" vertical="center"/>
    </xf>
    <xf numFmtId="9" fontId="11" fillId="2" borderId="4" xfId="1" applyFont="1" applyFill="1" applyBorder="1" applyAlignment="1" applyProtection="1">
      <alignment horizontal="center" vertical="center"/>
    </xf>
    <xf numFmtId="9" fontId="11" fillId="2" borderId="5" xfId="1" applyFont="1" applyFill="1" applyBorder="1" applyAlignment="1" applyProtection="1">
      <alignment horizontal="center"/>
    </xf>
    <xf numFmtId="0" fontId="17" fillId="4" borderId="20" xfId="0" applyFont="1" applyFill="1" applyBorder="1" applyAlignment="1" applyProtection="1">
      <alignment horizontal="center"/>
      <protection locked="0"/>
    </xf>
    <xf numFmtId="0" fontId="0" fillId="4" borderId="19" xfId="0" applyFill="1" applyBorder="1" applyAlignment="1">
      <alignment horizontal="left" vertical="top" wrapText="1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/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right"/>
    </xf>
    <xf numFmtId="0" fontId="0" fillId="4" borderId="0" xfId="0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52" xfId="0" applyFont="1" applyFill="1" applyBorder="1" applyAlignment="1" applyProtection="1">
      <alignment horizontal="left" vertical="center" wrapText="1"/>
      <protection locked="0"/>
    </xf>
    <xf numFmtId="0" fontId="12" fillId="9" borderId="32" xfId="0" applyFont="1" applyFill="1" applyBorder="1" applyAlignment="1">
      <alignment horizontal="left" vertical="center"/>
    </xf>
    <xf numFmtId="0" fontId="12" fillId="9" borderId="33" xfId="0" applyFont="1" applyFill="1" applyBorder="1" applyAlignment="1">
      <alignment horizontal="left" vertical="center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49" xfId="0" applyFont="1" applyFill="1" applyBorder="1" applyAlignment="1" applyProtection="1">
      <alignment horizontal="left" vertical="center" wrapText="1"/>
      <protection locked="0"/>
    </xf>
    <xf numFmtId="0" fontId="6" fillId="4" borderId="50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51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53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0" fillId="4" borderId="0" xfId="0" applyFill="1" applyProtection="1"/>
    <xf numFmtId="0" fontId="0" fillId="8" borderId="0" xfId="0" applyFill="1" applyProtection="1"/>
    <xf numFmtId="0" fontId="0" fillId="0" borderId="0" xfId="0" applyProtection="1"/>
    <xf numFmtId="0" fontId="8" fillId="4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0" fontId="8" fillId="4" borderId="22" xfId="0" applyFont="1" applyFill="1" applyBorder="1" applyAlignment="1" applyProtection="1">
      <alignment horizontal="center" wrapText="1"/>
    </xf>
    <xf numFmtId="0" fontId="8" fillId="4" borderId="0" xfId="0" applyFont="1" applyFill="1" applyAlignment="1" applyProtection="1">
      <alignment wrapText="1"/>
    </xf>
    <xf numFmtId="0" fontId="12" fillId="4" borderId="1" xfId="0" applyFont="1" applyFill="1" applyBorder="1" applyProtection="1"/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16" fillId="4" borderId="30" xfId="0" applyFont="1" applyFill="1" applyBorder="1" applyProtection="1"/>
    <xf numFmtId="0" fontId="16" fillId="4" borderId="29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horizontal="center"/>
    </xf>
    <xf numFmtId="0" fontId="16" fillId="4" borderId="7" xfId="0" applyFont="1" applyFill="1" applyBorder="1" applyProtection="1"/>
    <xf numFmtId="0" fontId="16" fillId="4" borderId="40" xfId="0" applyFont="1" applyFill="1" applyBorder="1" applyProtection="1"/>
    <xf numFmtId="0" fontId="12" fillId="4" borderId="1" xfId="0" applyFont="1" applyFill="1" applyBorder="1" applyAlignment="1" applyProtection="1">
      <alignment horizontal="center"/>
    </xf>
    <xf numFmtId="1" fontId="18" fillId="4" borderId="28" xfId="0" applyNumberFormat="1" applyFont="1" applyFill="1" applyBorder="1" applyAlignment="1" applyProtection="1">
      <alignment horizontal="center"/>
    </xf>
    <xf numFmtId="1" fontId="18" fillId="4" borderId="14" xfId="0" applyNumberFormat="1" applyFont="1" applyFill="1" applyBorder="1" applyAlignment="1" applyProtection="1">
      <alignment horizontal="center"/>
    </xf>
    <xf numFmtId="49" fontId="8" fillId="4" borderId="2" xfId="0" applyNumberFormat="1" applyFont="1" applyFill="1" applyBorder="1" applyAlignment="1" applyProtection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0.5714285714285714</c:v>
                </c:pt>
                <c:pt idx="2">
                  <c:v>0.81481481481481477</c:v>
                </c:pt>
                <c:pt idx="3">
                  <c:v>0.83870967741935487</c:v>
                </c:pt>
                <c:pt idx="4">
                  <c:v>0.87878787878787878</c:v>
                </c:pt>
                <c:pt idx="5">
                  <c:v>0.93939393939393945</c:v>
                </c:pt>
                <c:pt idx="6">
                  <c:v>0.88</c:v>
                </c:pt>
                <c:pt idx="7">
                  <c:v>0.8571428571428571</c:v>
                </c:pt>
                <c:pt idx="8">
                  <c:v>0.77777777777777779</c:v>
                </c:pt>
                <c:pt idx="9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1-4F92-9370-B3E175D7DBF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0.4285714285714286</c:v>
                </c:pt>
                <c:pt idx="2">
                  <c:v>0.18518518518518523</c:v>
                </c:pt>
                <c:pt idx="3">
                  <c:v>0.16129032258064513</c:v>
                </c:pt>
                <c:pt idx="4">
                  <c:v>0.12121212121212122</c:v>
                </c:pt>
                <c:pt idx="5">
                  <c:v>6.0606060606060552E-2</c:v>
                </c:pt>
                <c:pt idx="6">
                  <c:v>0.12</c:v>
                </c:pt>
                <c:pt idx="7">
                  <c:v>0.1428571428571429</c:v>
                </c:pt>
                <c:pt idx="8">
                  <c:v>0.22222222222222221</c:v>
                </c:pt>
                <c:pt idx="9">
                  <c:v>0.11111111111111116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1-4F92-9370-B3E175D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AllData!$T$5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0.96969696969696972</c:v>
                </c:pt>
                <c:pt idx="1">
                  <c:v>0.8970588235294118</c:v>
                </c:pt>
                <c:pt idx="2">
                  <c:v>0.94666666666666666</c:v>
                </c:pt>
                <c:pt idx="3">
                  <c:v>0.92405063291139244</c:v>
                </c:pt>
                <c:pt idx="4">
                  <c:v>0.95</c:v>
                </c:pt>
                <c:pt idx="5">
                  <c:v>0.96385542168674698</c:v>
                </c:pt>
                <c:pt idx="6">
                  <c:v>0.96385542168674698</c:v>
                </c:pt>
                <c:pt idx="7">
                  <c:v>0.98795180722891562</c:v>
                </c:pt>
                <c:pt idx="8">
                  <c:v>0.93333333333333335</c:v>
                </c:pt>
                <c:pt idx="9">
                  <c:v>0.97297297297297303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5-4997-B33E-B56071C3A402}"/>
            </c:ext>
          </c:extLst>
        </c:ser>
        <c:ser>
          <c:idx val="1"/>
          <c:order val="1"/>
          <c:tx>
            <c:strRef>
              <c:f>AllData!$U$5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3.0303030303030276E-2</c:v>
                </c:pt>
                <c:pt idx="1">
                  <c:v>0.1029411764705882</c:v>
                </c:pt>
                <c:pt idx="2">
                  <c:v>5.3333333333333344E-2</c:v>
                </c:pt>
                <c:pt idx="3">
                  <c:v>7.5949367088607556E-2</c:v>
                </c:pt>
                <c:pt idx="4">
                  <c:v>5.0000000000000044E-2</c:v>
                </c:pt>
                <c:pt idx="5">
                  <c:v>3.6144578313253017E-2</c:v>
                </c:pt>
                <c:pt idx="6">
                  <c:v>3.6144578313253017E-2</c:v>
                </c:pt>
                <c:pt idx="7">
                  <c:v>1.2048192771084376E-2</c:v>
                </c:pt>
                <c:pt idx="8">
                  <c:v>6.6666666666666652E-2</c:v>
                </c:pt>
                <c:pt idx="9">
                  <c:v>2.7027027027026973E-2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5-4997-B33E-B56071C3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0.375</c:v>
                </c:pt>
                <c:pt idx="4">
                  <c:v>0.5</c:v>
                </c:pt>
                <c:pt idx="5">
                  <c:v>0.75</c:v>
                </c:pt>
                <c:pt idx="6">
                  <c:v>0.4</c:v>
                </c:pt>
                <c:pt idx="7">
                  <c:v>0.7</c:v>
                </c:pt>
                <c:pt idx="8">
                  <c:v>0.9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3-45E7-8631-508DFEA1A515}"/>
            </c:ext>
          </c:extLst>
        </c:ser>
        <c:ser>
          <c:idx val="1"/>
          <c:order val="1"/>
          <c:tx>
            <c:strRef>
              <c:f>AllData!$E$19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0.66666666666666674</c:v>
                </c:pt>
                <c:pt idx="1">
                  <c:v>0.33333333333333337</c:v>
                </c:pt>
                <c:pt idx="2">
                  <c:v>0.16666666666666663</c:v>
                </c:pt>
                <c:pt idx="3">
                  <c:v>0.625</c:v>
                </c:pt>
                <c:pt idx="4">
                  <c:v>0.5</c:v>
                </c:pt>
                <c:pt idx="5">
                  <c:v>0.25</c:v>
                </c:pt>
                <c:pt idx="6">
                  <c:v>0.6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3-45E7-8631-508DFEA1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0.375</c:v>
                </c:pt>
                <c:pt idx="4">
                  <c:v>0.5</c:v>
                </c:pt>
                <c:pt idx="5">
                  <c:v>0.75</c:v>
                </c:pt>
                <c:pt idx="6">
                  <c:v>0.4</c:v>
                </c:pt>
                <c:pt idx="7">
                  <c:v>0.7</c:v>
                </c:pt>
                <c:pt idx="8">
                  <c:v>0.9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33F-A313-E9A031127FB2}"/>
            </c:ext>
          </c:extLst>
        </c:ser>
        <c:ser>
          <c:idx val="1"/>
          <c:order val="1"/>
          <c:tx>
            <c:strRef>
              <c:f>AllData!$E$19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0.66666666666666674</c:v>
                </c:pt>
                <c:pt idx="1">
                  <c:v>0.33333333333333337</c:v>
                </c:pt>
                <c:pt idx="2">
                  <c:v>0.16666666666666663</c:v>
                </c:pt>
                <c:pt idx="3">
                  <c:v>0.625</c:v>
                </c:pt>
                <c:pt idx="4">
                  <c:v>0.5</c:v>
                </c:pt>
                <c:pt idx="5">
                  <c:v>0.25</c:v>
                </c:pt>
                <c:pt idx="6">
                  <c:v>0.6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33F-A313-E9A031127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AllData!$H$19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0.7142857142857143</c:v>
                </c:pt>
                <c:pt idx="3">
                  <c:v>0.8571428571428571</c:v>
                </c:pt>
                <c:pt idx="4">
                  <c:v>0.33333333333333331</c:v>
                </c:pt>
                <c:pt idx="5">
                  <c:v>0.44444444444444442</c:v>
                </c:pt>
                <c:pt idx="6">
                  <c:v>0.77777777777777779</c:v>
                </c:pt>
                <c:pt idx="7">
                  <c:v>0.4</c:v>
                </c:pt>
                <c:pt idx="8">
                  <c:v>0.4</c:v>
                </c:pt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0-42BE-B328-1D3942534BF0}"/>
            </c:ext>
          </c:extLst>
        </c:ser>
        <c:ser>
          <c:idx val="1"/>
          <c:order val="1"/>
          <c:tx>
            <c:strRef>
              <c:f>AllData!$I$19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  <c:pt idx="3">
                  <c:v>0.1428571428571429</c:v>
                </c:pt>
                <c:pt idx="4">
                  <c:v>0.66666666666666674</c:v>
                </c:pt>
                <c:pt idx="5">
                  <c:v>0.55555555555555558</c:v>
                </c:pt>
                <c:pt idx="6">
                  <c:v>0.22222222222222221</c:v>
                </c:pt>
                <c:pt idx="7">
                  <c:v>0.6</c:v>
                </c:pt>
                <c:pt idx="8">
                  <c:v>0.6</c:v>
                </c:pt>
                <c:pt idx="9">
                  <c:v>0.19999999999999996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0-42BE-B328-1D3942534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AllData!$H$19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0.7142857142857143</c:v>
                </c:pt>
                <c:pt idx="3">
                  <c:v>0.8571428571428571</c:v>
                </c:pt>
                <c:pt idx="4">
                  <c:v>0.33333333333333331</c:v>
                </c:pt>
                <c:pt idx="5">
                  <c:v>0.44444444444444442</c:v>
                </c:pt>
                <c:pt idx="6">
                  <c:v>0.77777777777777779</c:v>
                </c:pt>
                <c:pt idx="7">
                  <c:v>0.4</c:v>
                </c:pt>
                <c:pt idx="8">
                  <c:v>0.4</c:v>
                </c:pt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3-4FF4-ACCF-F84BF4EE3C60}"/>
            </c:ext>
          </c:extLst>
        </c:ser>
        <c:ser>
          <c:idx val="1"/>
          <c:order val="1"/>
          <c:tx>
            <c:strRef>
              <c:f>AllData!$I$19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  <c:pt idx="3">
                  <c:v>0.1428571428571429</c:v>
                </c:pt>
                <c:pt idx="4">
                  <c:v>0.66666666666666674</c:v>
                </c:pt>
                <c:pt idx="5">
                  <c:v>0.55555555555555558</c:v>
                </c:pt>
                <c:pt idx="6">
                  <c:v>0.22222222222222221</c:v>
                </c:pt>
                <c:pt idx="7">
                  <c:v>0.6</c:v>
                </c:pt>
                <c:pt idx="8">
                  <c:v>0.6</c:v>
                </c:pt>
                <c:pt idx="9">
                  <c:v>0.19999999999999996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3-4FF4-ACCF-F84BF4EE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AllData!$L$19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0.8314606741573034</c:v>
                </c:pt>
                <c:pt idx="1">
                  <c:v>0.86458333333333337</c:v>
                </c:pt>
                <c:pt idx="2">
                  <c:v>0.86868686868686873</c:v>
                </c:pt>
                <c:pt idx="3">
                  <c:v>0.88571428571428568</c:v>
                </c:pt>
                <c:pt idx="4">
                  <c:v>0.88135593220338981</c:v>
                </c:pt>
                <c:pt idx="5">
                  <c:v>0.84</c:v>
                </c:pt>
                <c:pt idx="6">
                  <c:v>0.82835820895522383</c:v>
                </c:pt>
                <c:pt idx="7">
                  <c:v>0.76774193548387093</c:v>
                </c:pt>
                <c:pt idx="8">
                  <c:v>0.93617021276595747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E-419A-BFEA-40D2DD5330D6}"/>
            </c:ext>
          </c:extLst>
        </c:ser>
        <c:ser>
          <c:idx val="1"/>
          <c:order val="1"/>
          <c:tx>
            <c:strRef>
              <c:f>AllData!$M$19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0.1685393258426966</c:v>
                </c:pt>
                <c:pt idx="1">
                  <c:v>0.13541666666666663</c:v>
                </c:pt>
                <c:pt idx="2">
                  <c:v>0.13131313131313127</c:v>
                </c:pt>
                <c:pt idx="3">
                  <c:v>0.11428571428571432</c:v>
                </c:pt>
                <c:pt idx="4">
                  <c:v>0.11864406779661019</c:v>
                </c:pt>
                <c:pt idx="5">
                  <c:v>0.16000000000000003</c:v>
                </c:pt>
                <c:pt idx="6">
                  <c:v>0.17164179104477617</c:v>
                </c:pt>
                <c:pt idx="7">
                  <c:v>0.23225806451612907</c:v>
                </c:pt>
                <c:pt idx="8">
                  <c:v>6.3829787234042534E-2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E-419A-BFEA-40D2DD533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AllData!$L$19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0.8314606741573034</c:v>
                </c:pt>
                <c:pt idx="1">
                  <c:v>0.86458333333333337</c:v>
                </c:pt>
                <c:pt idx="2">
                  <c:v>0.86868686868686873</c:v>
                </c:pt>
                <c:pt idx="3">
                  <c:v>0.88571428571428568</c:v>
                </c:pt>
                <c:pt idx="4">
                  <c:v>0.88135593220338981</c:v>
                </c:pt>
                <c:pt idx="5">
                  <c:v>0.84</c:v>
                </c:pt>
                <c:pt idx="6">
                  <c:v>0.82835820895522383</c:v>
                </c:pt>
                <c:pt idx="7">
                  <c:v>0.76774193548387093</c:v>
                </c:pt>
                <c:pt idx="8">
                  <c:v>0.93617021276595747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0-47B5-A0C6-6F8A5A493090}"/>
            </c:ext>
          </c:extLst>
        </c:ser>
        <c:ser>
          <c:idx val="1"/>
          <c:order val="1"/>
          <c:tx>
            <c:strRef>
              <c:f>AllData!$M$19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0.1685393258426966</c:v>
                </c:pt>
                <c:pt idx="1">
                  <c:v>0.13541666666666663</c:v>
                </c:pt>
                <c:pt idx="2">
                  <c:v>0.13131313131313127</c:v>
                </c:pt>
                <c:pt idx="3">
                  <c:v>0.11428571428571432</c:v>
                </c:pt>
                <c:pt idx="4">
                  <c:v>0.11864406779661019</c:v>
                </c:pt>
                <c:pt idx="5">
                  <c:v>0.16000000000000003</c:v>
                </c:pt>
                <c:pt idx="6">
                  <c:v>0.17164179104477617</c:v>
                </c:pt>
                <c:pt idx="7">
                  <c:v>0.23225806451612907</c:v>
                </c:pt>
                <c:pt idx="8">
                  <c:v>6.3829787234042534E-2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0-47B5-A0C6-6F8A5A49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AllData!$P$19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0.77777777777777779</c:v>
                </c:pt>
                <c:pt idx="7">
                  <c:v>0.66666666666666663</c:v>
                </c:pt>
                <c:pt idx="8">
                  <c:v>0.5714285714285714</c:v>
                </c:pt>
                <c:pt idx="9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6-47D0-A8D0-6792C4B22A6E}"/>
            </c:ext>
          </c:extLst>
        </c:ser>
        <c:ser>
          <c:idx val="1"/>
          <c:order val="1"/>
          <c:tx>
            <c:strRef>
              <c:f>AllData!$Q$19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0.22727272727272729</c:v>
                </c:pt>
                <c:pt idx="6">
                  <c:v>0.22222222222222221</c:v>
                </c:pt>
                <c:pt idx="7">
                  <c:v>0.33333333333333337</c:v>
                </c:pt>
                <c:pt idx="8">
                  <c:v>0.4285714285714286</c:v>
                </c:pt>
                <c:pt idx="9">
                  <c:v>0.16666666666666663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6-47D0-A8D0-6792C4B22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AllData!$P$19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0.77777777777777779</c:v>
                </c:pt>
                <c:pt idx="7">
                  <c:v>0.66666666666666663</c:v>
                </c:pt>
                <c:pt idx="8">
                  <c:v>0.5714285714285714</c:v>
                </c:pt>
                <c:pt idx="9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3-4E81-8B1C-BEE28775D4D7}"/>
            </c:ext>
          </c:extLst>
        </c:ser>
        <c:ser>
          <c:idx val="1"/>
          <c:order val="1"/>
          <c:tx>
            <c:strRef>
              <c:f>AllData!$Q$19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0.22727272727272729</c:v>
                </c:pt>
                <c:pt idx="6">
                  <c:v>0.22222222222222221</c:v>
                </c:pt>
                <c:pt idx="7">
                  <c:v>0.33333333333333337</c:v>
                </c:pt>
                <c:pt idx="8">
                  <c:v>0.4285714285714286</c:v>
                </c:pt>
                <c:pt idx="9">
                  <c:v>0.16666666666666663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3-4E81-8B1C-BEE28775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AllData!$T$19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0.62962962962962965</c:v>
                </c:pt>
                <c:pt idx="7">
                  <c:v>0.52941176470588236</c:v>
                </c:pt>
                <c:pt idx="8">
                  <c:v>0.45833333333333331</c:v>
                </c:pt>
                <c:pt idx="9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7-494D-8BCE-52C950629B21}"/>
            </c:ext>
          </c:extLst>
        </c:ser>
        <c:ser>
          <c:idx val="1"/>
          <c:order val="1"/>
          <c:tx>
            <c:strRef>
              <c:f>AllData!$U$19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0.37037037037037035</c:v>
                </c:pt>
                <c:pt idx="7">
                  <c:v>0.47058823529411764</c:v>
                </c:pt>
                <c:pt idx="8">
                  <c:v>0.54166666666666674</c:v>
                </c:pt>
                <c:pt idx="9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7-494D-8BCE-52C95062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0.5714285714285714</c:v>
                </c:pt>
                <c:pt idx="2">
                  <c:v>0.81481481481481477</c:v>
                </c:pt>
                <c:pt idx="3">
                  <c:v>0.83870967741935487</c:v>
                </c:pt>
                <c:pt idx="4">
                  <c:v>0.87878787878787878</c:v>
                </c:pt>
                <c:pt idx="5">
                  <c:v>0.93939393939393945</c:v>
                </c:pt>
                <c:pt idx="6">
                  <c:v>0.88</c:v>
                </c:pt>
                <c:pt idx="7">
                  <c:v>0.8571428571428571</c:v>
                </c:pt>
                <c:pt idx="8">
                  <c:v>0.77777777777777779</c:v>
                </c:pt>
                <c:pt idx="9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8-4E90-8FBD-A8925A60EE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0.4285714285714286</c:v>
                </c:pt>
                <c:pt idx="2">
                  <c:v>0.18518518518518523</c:v>
                </c:pt>
                <c:pt idx="3">
                  <c:v>0.16129032258064513</c:v>
                </c:pt>
                <c:pt idx="4">
                  <c:v>0.12121212121212122</c:v>
                </c:pt>
                <c:pt idx="5">
                  <c:v>6.0606060606060552E-2</c:v>
                </c:pt>
                <c:pt idx="6">
                  <c:v>0.12</c:v>
                </c:pt>
                <c:pt idx="7">
                  <c:v>0.1428571428571429</c:v>
                </c:pt>
                <c:pt idx="8">
                  <c:v>0.22222222222222221</c:v>
                </c:pt>
                <c:pt idx="9">
                  <c:v>0.11111111111111116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8-4E90-8FBD-A8925A60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AllData!$T$19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0.62962962962962965</c:v>
                </c:pt>
                <c:pt idx="7">
                  <c:v>0.52941176470588236</c:v>
                </c:pt>
                <c:pt idx="8">
                  <c:v>0.45833333333333331</c:v>
                </c:pt>
                <c:pt idx="9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7-4D38-9B71-2B9671C48BE0}"/>
            </c:ext>
          </c:extLst>
        </c:ser>
        <c:ser>
          <c:idx val="1"/>
          <c:order val="1"/>
          <c:tx>
            <c:strRef>
              <c:f>AllData!$U$19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0.37037037037037035</c:v>
                </c:pt>
                <c:pt idx="7">
                  <c:v>0.47058823529411764</c:v>
                </c:pt>
                <c:pt idx="8">
                  <c:v>0.54166666666666674</c:v>
                </c:pt>
                <c:pt idx="9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7-4D38-9B71-2B9671C4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0.66666666666666663</c:v>
                </c:pt>
                <c:pt idx="2">
                  <c:v>0</c:v>
                </c:pt>
                <c:pt idx="3">
                  <c:v>0.21052631578947367</c:v>
                </c:pt>
                <c:pt idx="4">
                  <c:v>0.96969696969696972</c:v>
                </c:pt>
                <c:pt idx="5">
                  <c:v>0.33333333333333331</c:v>
                </c:pt>
                <c:pt idx="6">
                  <c:v>0</c:v>
                </c:pt>
                <c:pt idx="7">
                  <c:v>0.8314606741573034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44E6-AC91-AF9FC0061E7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0.33333333333333337</c:v>
                </c:pt>
                <c:pt idx="2">
                  <c:v>0</c:v>
                </c:pt>
                <c:pt idx="3">
                  <c:v>0.78947368421052633</c:v>
                </c:pt>
                <c:pt idx="4">
                  <c:v>3.0303030303030276E-2</c:v>
                </c:pt>
                <c:pt idx="5">
                  <c:v>0.66666666666666674</c:v>
                </c:pt>
                <c:pt idx="6">
                  <c:v>0</c:v>
                </c:pt>
                <c:pt idx="7">
                  <c:v>0.1685393258426966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44E6-AC91-AF9FC006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0.66666666666666663</c:v>
                </c:pt>
                <c:pt idx="2">
                  <c:v>0</c:v>
                </c:pt>
                <c:pt idx="3">
                  <c:v>0.21052631578947367</c:v>
                </c:pt>
                <c:pt idx="4">
                  <c:v>0.96969696969696972</c:v>
                </c:pt>
                <c:pt idx="5">
                  <c:v>0.33333333333333331</c:v>
                </c:pt>
                <c:pt idx="6">
                  <c:v>0</c:v>
                </c:pt>
                <c:pt idx="7">
                  <c:v>0.8314606741573034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7-41AC-86A6-507F430C529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0.33333333333333337</c:v>
                </c:pt>
                <c:pt idx="2">
                  <c:v>0</c:v>
                </c:pt>
                <c:pt idx="3">
                  <c:v>0.78947368421052633</c:v>
                </c:pt>
                <c:pt idx="4">
                  <c:v>3.0303030303030276E-2</c:v>
                </c:pt>
                <c:pt idx="5">
                  <c:v>0.66666666666666674</c:v>
                </c:pt>
                <c:pt idx="6">
                  <c:v>0</c:v>
                </c:pt>
                <c:pt idx="7">
                  <c:v>0.1685393258426966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7-41AC-86A6-507F430C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0.5714285714285714</c:v>
                </c:pt>
                <c:pt idx="1">
                  <c:v>0.92105263157894735</c:v>
                </c:pt>
                <c:pt idx="2">
                  <c:v>0</c:v>
                </c:pt>
                <c:pt idx="3">
                  <c:v>0.24855491329479767</c:v>
                </c:pt>
                <c:pt idx="4">
                  <c:v>0.8970588235294118</c:v>
                </c:pt>
                <c:pt idx="5">
                  <c:v>0.66666666666666663</c:v>
                </c:pt>
                <c:pt idx="6">
                  <c:v>0</c:v>
                </c:pt>
                <c:pt idx="7">
                  <c:v>0.86458333333333337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2-4771-988C-1BD301B202D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0.4285714285714286</c:v>
                </c:pt>
                <c:pt idx="1">
                  <c:v>7.8947368421052655E-2</c:v>
                </c:pt>
                <c:pt idx="2">
                  <c:v>0</c:v>
                </c:pt>
                <c:pt idx="3">
                  <c:v>0.75144508670520227</c:v>
                </c:pt>
                <c:pt idx="4">
                  <c:v>0.1029411764705882</c:v>
                </c:pt>
                <c:pt idx="5">
                  <c:v>0.33333333333333337</c:v>
                </c:pt>
                <c:pt idx="6">
                  <c:v>0</c:v>
                </c:pt>
                <c:pt idx="7">
                  <c:v>0.13541666666666663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2-4771-988C-1BD301B2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0.5714285714285714</c:v>
                </c:pt>
                <c:pt idx="1">
                  <c:v>0.92105263157894735</c:v>
                </c:pt>
                <c:pt idx="2">
                  <c:v>0</c:v>
                </c:pt>
                <c:pt idx="3">
                  <c:v>0.24855491329479767</c:v>
                </c:pt>
                <c:pt idx="4">
                  <c:v>0.8970588235294118</c:v>
                </c:pt>
                <c:pt idx="5">
                  <c:v>0.66666666666666663</c:v>
                </c:pt>
                <c:pt idx="6">
                  <c:v>0</c:v>
                </c:pt>
                <c:pt idx="7">
                  <c:v>0.86458333333333337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3-4FD4-942A-9A8CE913371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0.4285714285714286</c:v>
                </c:pt>
                <c:pt idx="1">
                  <c:v>7.8947368421052655E-2</c:v>
                </c:pt>
                <c:pt idx="2">
                  <c:v>0</c:v>
                </c:pt>
                <c:pt idx="3">
                  <c:v>0.75144508670520227</c:v>
                </c:pt>
                <c:pt idx="4">
                  <c:v>0.1029411764705882</c:v>
                </c:pt>
                <c:pt idx="5">
                  <c:v>0.33333333333333337</c:v>
                </c:pt>
                <c:pt idx="6">
                  <c:v>0</c:v>
                </c:pt>
                <c:pt idx="7">
                  <c:v>0.13541666666666663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3-4FD4-942A-9A8CE9133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0.81481481481481477</c:v>
                </c:pt>
                <c:pt idx="1">
                  <c:v>0.81632653061224492</c:v>
                </c:pt>
                <c:pt idx="2">
                  <c:v>0.72727272727272729</c:v>
                </c:pt>
                <c:pt idx="3">
                  <c:v>0.5027932960893855</c:v>
                </c:pt>
                <c:pt idx="4">
                  <c:v>0.94666666666666666</c:v>
                </c:pt>
                <c:pt idx="5">
                  <c:v>0.83333333333333337</c:v>
                </c:pt>
                <c:pt idx="6">
                  <c:v>0.7142857142857143</c:v>
                </c:pt>
                <c:pt idx="7">
                  <c:v>0.86868686868686873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F-4977-B681-845558C9D9A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0.18518518518518523</c:v>
                </c:pt>
                <c:pt idx="1">
                  <c:v>0.18367346938775508</c:v>
                </c:pt>
                <c:pt idx="2">
                  <c:v>0.27272727272727271</c:v>
                </c:pt>
                <c:pt idx="3">
                  <c:v>0.4972067039106145</c:v>
                </c:pt>
                <c:pt idx="4">
                  <c:v>5.3333333333333344E-2</c:v>
                </c:pt>
                <c:pt idx="5">
                  <c:v>0.16666666666666663</c:v>
                </c:pt>
                <c:pt idx="6">
                  <c:v>0.2857142857142857</c:v>
                </c:pt>
                <c:pt idx="7">
                  <c:v>0.13131313131313127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F-4977-B681-845558C9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0.81481481481481477</c:v>
                </c:pt>
                <c:pt idx="1">
                  <c:v>0.81632653061224492</c:v>
                </c:pt>
                <c:pt idx="2">
                  <c:v>0.72727272727272729</c:v>
                </c:pt>
                <c:pt idx="3">
                  <c:v>0.5027932960893855</c:v>
                </c:pt>
                <c:pt idx="4">
                  <c:v>0.94666666666666666</c:v>
                </c:pt>
                <c:pt idx="5">
                  <c:v>0.83333333333333337</c:v>
                </c:pt>
                <c:pt idx="6">
                  <c:v>0.7142857142857143</c:v>
                </c:pt>
                <c:pt idx="7">
                  <c:v>0.86868686868686873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0-4FBD-9764-32121E5BCF9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0.18518518518518523</c:v>
                </c:pt>
                <c:pt idx="1">
                  <c:v>0.18367346938775508</c:v>
                </c:pt>
                <c:pt idx="2">
                  <c:v>0.27272727272727271</c:v>
                </c:pt>
                <c:pt idx="3">
                  <c:v>0.4972067039106145</c:v>
                </c:pt>
                <c:pt idx="4">
                  <c:v>5.3333333333333344E-2</c:v>
                </c:pt>
                <c:pt idx="5">
                  <c:v>0.16666666666666663</c:v>
                </c:pt>
                <c:pt idx="6">
                  <c:v>0.2857142857142857</c:v>
                </c:pt>
                <c:pt idx="7">
                  <c:v>0.13131313131313127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0-4FBD-9764-32121E5BC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0.83870967741935487</c:v>
                </c:pt>
                <c:pt idx="1">
                  <c:v>0.43137254901960786</c:v>
                </c:pt>
                <c:pt idx="2">
                  <c:v>0.6428571428571429</c:v>
                </c:pt>
                <c:pt idx="3">
                  <c:v>0.50819672131147542</c:v>
                </c:pt>
                <c:pt idx="4">
                  <c:v>0.92405063291139244</c:v>
                </c:pt>
                <c:pt idx="5">
                  <c:v>0.375</c:v>
                </c:pt>
                <c:pt idx="6">
                  <c:v>0.8571428571428571</c:v>
                </c:pt>
                <c:pt idx="7">
                  <c:v>0.88571428571428568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F-4644-852E-713EF7BBAF9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0.16129032258064513</c:v>
                </c:pt>
                <c:pt idx="1">
                  <c:v>0.56862745098039214</c:v>
                </c:pt>
                <c:pt idx="2">
                  <c:v>0.3571428571428571</c:v>
                </c:pt>
                <c:pt idx="3">
                  <c:v>0.49180327868852458</c:v>
                </c:pt>
                <c:pt idx="4">
                  <c:v>7.5949367088607556E-2</c:v>
                </c:pt>
                <c:pt idx="5">
                  <c:v>0.625</c:v>
                </c:pt>
                <c:pt idx="6">
                  <c:v>0.1428571428571429</c:v>
                </c:pt>
                <c:pt idx="7">
                  <c:v>0.11428571428571432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F-4644-852E-713EF7BB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0.83870967741935487</c:v>
                </c:pt>
                <c:pt idx="1">
                  <c:v>0.43137254901960786</c:v>
                </c:pt>
                <c:pt idx="2">
                  <c:v>0.6428571428571429</c:v>
                </c:pt>
                <c:pt idx="3">
                  <c:v>0.50819672131147542</c:v>
                </c:pt>
                <c:pt idx="4">
                  <c:v>0.92405063291139244</c:v>
                </c:pt>
                <c:pt idx="5">
                  <c:v>0.375</c:v>
                </c:pt>
                <c:pt idx="6">
                  <c:v>0.8571428571428571</c:v>
                </c:pt>
                <c:pt idx="7">
                  <c:v>0.88571428571428568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1-46A4-BC9C-9F439E0433B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0.16129032258064513</c:v>
                </c:pt>
                <c:pt idx="1">
                  <c:v>0.56862745098039214</c:v>
                </c:pt>
                <c:pt idx="2">
                  <c:v>0.3571428571428571</c:v>
                </c:pt>
                <c:pt idx="3">
                  <c:v>0.49180327868852458</c:v>
                </c:pt>
                <c:pt idx="4">
                  <c:v>7.5949367088607556E-2</c:v>
                </c:pt>
                <c:pt idx="5">
                  <c:v>0.625</c:v>
                </c:pt>
                <c:pt idx="6">
                  <c:v>0.1428571428571429</c:v>
                </c:pt>
                <c:pt idx="7">
                  <c:v>0.11428571428571432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1-46A4-BC9C-9F439E043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0.87878787878787878</c:v>
                </c:pt>
                <c:pt idx="1">
                  <c:v>0.94545454545454544</c:v>
                </c:pt>
                <c:pt idx="2">
                  <c:v>0.7857142857142857</c:v>
                </c:pt>
                <c:pt idx="3">
                  <c:v>0.53260869565217395</c:v>
                </c:pt>
                <c:pt idx="4">
                  <c:v>0.95</c:v>
                </c:pt>
                <c:pt idx="5">
                  <c:v>0.5</c:v>
                </c:pt>
                <c:pt idx="6">
                  <c:v>0.33333333333333331</c:v>
                </c:pt>
                <c:pt idx="7">
                  <c:v>0.88135593220338981</c:v>
                </c:pt>
                <c:pt idx="8">
                  <c:v>0.77777777777777779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E-493F-8B27-202141406EF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0.12121212121212122</c:v>
                </c:pt>
                <c:pt idx="1">
                  <c:v>5.4545454545454564E-2</c:v>
                </c:pt>
                <c:pt idx="2">
                  <c:v>0.2142857142857143</c:v>
                </c:pt>
                <c:pt idx="3">
                  <c:v>0.46739130434782605</c:v>
                </c:pt>
                <c:pt idx="4">
                  <c:v>5.0000000000000044E-2</c:v>
                </c:pt>
                <c:pt idx="5">
                  <c:v>0.5</c:v>
                </c:pt>
                <c:pt idx="6">
                  <c:v>0.66666666666666674</c:v>
                </c:pt>
                <c:pt idx="7">
                  <c:v>0.11864406779661019</c:v>
                </c:pt>
                <c:pt idx="8">
                  <c:v>0.22222222222222221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93F-8B27-20214140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AllData!$H$5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0.92105263157894735</c:v>
                </c:pt>
                <c:pt idx="2">
                  <c:v>0.81632653061224492</c:v>
                </c:pt>
                <c:pt idx="3">
                  <c:v>0.43137254901960786</c:v>
                </c:pt>
                <c:pt idx="4">
                  <c:v>0.94545454545454544</c:v>
                </c:pt>
                <c:pt idx="5">
                  <c:v>0.41818181818181815</c:v>
                </c:pt>
                <c:pt idx="6">
                  <c:v>0.92727272727272725</c:v>
                </c:pt>
                <c:pt idx="7">
                  <c:v>0.89795918367346939</c:v>
                </c:pt>
                <c:pt idx="8">
                  <c:v>0.8666666666666667</c:v>
                </c:pt>
                <c:pt idx="9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0-406E-9880-8B07173617E6}"/>
            </c:ext>
          </c:extLst>
        </c:ser>
        <c:ser>
          <c:idx val="1"/>
          <c:order val="1"/>
          <c:tx>
            <c:strRef>
              <c:f>AllData!$I$5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7.8947368421052655E-2</c:v>
                </c:pt>
                <c:pt idx="2">
                  <c:v>0.18367346938775508</c:v>
                </c:pt>
                <c:pt idx="3">
                  <c:v>0.56862745098039214</c:v>
                </c:pt>
                <c:pt idx="4">
                  <c:v>5.4545454545454564E-2</c:v>
                </c:pt>
                <c:pt idx="5">
                  <c:v>0.58181818181818179</c:v>
                </c:pt>
                <c:pt idx="6">
                  <c:v>7.2727272727272751E-2</c:v>
                </c:pt>
                <c:pt idx="7">
                  <c:v>0.10204081632653061</c:v>
                </c:pt>
                <c:pt idx="8">
                  <c:v>0.1333333333333333</c:v>
                </c:pt>
                <c:pt idx="9">
                  <c:v>7.4999999999999956E-2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0-406E-9880-8B071736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0.87878787878787878</c:v>
                </c:pt>
                <c:pt idx="1">
                  <c:v>0.94545454545454544</c:v>
                </c:pt>
                <c:pt idx="2">
                  <c:v>0.7857142857142857</c:v>
                </c:pt>
                <c:pt idx="3">
                  <c:v>0.53260869565217395</c:v>
                </c:pt>
                <c:pt idx="4">
                  <c:v>0.95</c:v>
                </c:pt>
                <c:pt idx="5">
                  <c:v>0.5</c:v>
                </c:pt>
                <c:pt idx="6">
                  <c:v>0.33333333333333331</c:v>
                </c:pt>
                <c:pt idx="7">
                  <c:v>0.88135593220338981</c:v>
                </c:pt>
                <c:pt idx="8">
                  <c:v>0.77777777777777779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2-4EE7-B848-FF67244BB7B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0.12121212121212122</c:v>
                </c:pt>
                <c:pt idx="1">
                  <c:v>5.4545454545454564E-2</c:v>
                </c:pt>
                <c:pt idx="2">
                  <c:v>0.2142857142857143</c:v>
                </c:pt>
                <c:pt idx="3">
                  <c:v>0.46739130434782605</c:v>
                </c:pt>
                <c:pt idx="4">
                  <c:v>5.0000000000000044E-2</c:v>
                </c:pt>
                <c:pt idx="5">
                  <c:v>0.5</c:v>
                </c:pt>
                <c:pt idx="6">
                  <c:v>0.66666666666666674</c:v>
                </c:pt>
                <c:pt idx="7">
                  <c:v>0.11864406779661019</c:v>
                </c:pt>
                <c:pt idx="8">
                  <c:v>0.22222222222222221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2-4EE7-B848-FF67244B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0.93939393939393945</c:v>
                </c:pt>
                <c:pt idx="1">
                  <c:v>0.41818181818181815</c:v>
                </c:pt>
                <c:pt idx="2">
                  <c:v>0.6875</c:v>
                </c:pt>
                <c:pt idx="3">
                  <c:v>0.58522727272727271</c:v>
                </c:pt>
                <c:pt idx="4">
                  <c:v>0.96385542168674698</c:v>
                </c:pt>
                <c:pt idx="5">
                  <c:v>0.75</c:v>
                </c:pt>
                <c:pt idx="6">
                  <c:v>0.44444444444444442</c:v>
                </c:pt>
                <c:pt idx="7">
                  <c:v>0.84</c:v>
                </c:pt>
                <c:pt idx="8">
                  <c:v>0.77272727272727271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4-4E84-9E96-5BB3553DF947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6.0606060606060552E-2</c:v>
                </c:pt>
                <c:pt idx="1">
                  <c:v>0.58181818181818179</c:v>
                </c:pt>
                <c:pt idx="2">
                  <c:v>0.3125</c:v>
                </c:pt>
                <c:pt idx="3">
                  <c:v>0.41477272727272729</c:v>
                </c:pt>
                <c:pt idx="4">
                  <c:v>3.6144578313253017E-2</c:v>
                </c:pt>
                <c:pt idx="5">
                  <c:v>0.25</c:v>
                </c:pt>
                <c:pt idx="6">
                  <c:v>0.55555555555555558</c:v>
                </c:pt>
                <c:pt idx="7">
                  <c:v>0.16000000000000003</c:v>
                </c:pt>
                <c:pt idx="8">
                  <c:v>0.22727272727272729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4-4E84-9E96-5BB3553D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0.93939393939393945</c:v>
                </c:pt>
                <c:pt idx="1">
                  <c:v>0.41818181818181815</c:v>
                </c:pt>
                <c:pt idx="2">
                  <c:v>0.6875</c:v>
                </c:pt>
                <c:pt idx="3">
                  <c:v>0.58522727272727271</c:v>
                </c:pt>
                <c:pt idx="4">
                  <c:v>0.96385542168674698</c:v>
                </c:pt>
                <c:pt idx="5">
                  <c:v>0.75</c:v>
                </c:pt>
                <c:pt idx="6">
                  <c:v>0.44444444444444442</c:v>
                </c:pt>
                <c:pt idx="7">
                  <c:v>0.84</c:v>
                </c:pt>
                <c:pt idx="8">
                  <c:v>0.77272727272727271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5B1-ADAD-A93EA6D76D5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6.0606060606060552E-2</c:v>
                </c:pt>
                <c:pt idx="1">
                  <c:v>0.58181818181818179</c:v>
                </c:pt>
                <c:pt idx="2">
                  <c:v>0.3125</c:v>
                </c:pt>
                <c:pt idx="3">
                  <c:v>0.41477272727272729</c:v>
                </c:pt>
                <c:pt idx="4">
                  <c:v>3.6144578313253017E-2</c:v>
                </c:pt>
                <c:pt idx="5">
                  <c:v>0.25</c:v>
                </c:pt>
                <c:pt idx="6">
                  <c:v>0.55555555555555558</c:v>
                </c:pt>
                <c:pt idx="7">
                  <c:v>0.16000000000000003</c:v>
                </c:pt>
                <c:pt idx="8">
                  <c:v>0.22727272727272729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5B1-ADAD-A93EA6D7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0.88</c:v>
                </c:pt>
                <c:pt idx="1">
                  <c:v>0.92727272727272725</c:v>
                </c:pt>
                <c:pt idx="2">
                  <c:v>0.82352941176470584</c:v>
                </c:pt>
                <c:pt idx="3">
                  <c:v>0.56613756613756616</c:v>
                </c:pt>
                <c:pt idx="4">
                  <c:v>0.96385542168674698</c:v>
                </c:pt>
                <c:pt idx="5">
                  <c:v>0.4</c:v>
                </c:pt>
                <c:pt idx="6">
                  <c:v>0.77777777777777779</c:v>
                </c:pt>
                <c:pt idx="7">
                  <c:v>0.82835820895522383</c:v>
                </c:pt>
                <c:pt idx="8">
                  <c:v>0.77777777777777779</c:v>
                </c:pt>
                <c:pt idx="9">
                  <c:v>0.62962962962962965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F-4C07-B6D2-3101F095A2C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0.12</c:v>
                </c:pt>
                <c:pt idx="1">
                  <c:v>7.2727272727272751E-2</c:v>
                </c:pt>
                <c:pt idx="2">
                  <c:v>0.17647058823529416</c:v>
                </c:pt>
                <c:pt idx="3">
                  <c:v>0.43386243386243384</c:v>
                </c:pt>
                <c:pt idx="4">
                  <c:v>3.6144578313253017E-2</c:v>
                </c:pt>
                <c:pt idx="5">
                  <c:v>0.6</c:v>
                </c:pt>
                <c:pt idx="6">
                  <c:v>0.22222222222222221</c:v>
                </c:pt>
                <c:pt idx="7">
                  <c:v>0.17164179104477617</c:v>
                </c:pt>
                <c:pt idx="8">
                  <c:v>0.22222222222222221</c:v>
                </c:pt>
                <c:pt idx="9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F-4C07-B6D2-3101F095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0.88</c:v>
                </c:pt>
                <c:pt idx="1">
                  <c:v>0.92727272727272725</c:v>
                </c:pt>
                <c:pt idx="2">
                  <c:v>0.82352941176470584</c:v>
                </c:pt>
                <c:pt idx="3">
                  <c:v>0.56613756613756616</c:v>
                </c:pt>
                <c:pt idx="4">
                  <c:v>0.96385542168674698</c:v>
                </c:pt>
                <c:pt idx="5">
                  <c:v>0.4</c:v>
                </c:pt>
                <c:pt idx="6">
                  <c:v>0.77777777777777779</c:v>
                </c:pt>
                <c:pt idx="7">
                  <c:v>0.82835820895522383</c:v>
                </c:pt>
                <c:pt idx="8">
                  <c:v>0.77777777777777779</c:v>
                </c:pt>
                <c:pt idx="9">
                  <c:v>0.62962962962962965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D-445E-8882-5C7D283656AB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0.12</c:v>
                </c:pt>
                <c:pt idx="1">
                  <c:v>7.2727272727272751E-2</c:v>
                </c:pt>
                <c:pt idx="2">
                  <c:v>0.17647058823529416</c:v>
                </c:pt>
                <c:pt idx="3">
                  <c:v>0.43386243386243384</c:v>
                </c:pt>
                <c:pt idx="4">
                  <c:v>3.6144578313253017E-2</c:v>
                </c:pt>
                <c:pt idx="5">
                  <c:v>0.6</c:v>
                </c:pt>
                <c:pt idx="6">
                  <c:v>0.22222222222222221</c:v>
                </c:pt>
                <c:pt idx="7">
                  <c:v>0.17164179104477617</c:v>
                </c:pt>
                <c:pt idx="8">
                  <c:v>0.22222222222222221</c:v>
                </c:pt>
                <c:pt idx="9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45E-8882-5C7D2836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0.8571428571428571</c:v>
                </c:pt>
                <c:pt idx="1">
                  <c:v>0.89795918367346939</c:v>
                </c:pt>
                <c:pt idx="2">
                  <c:v>0.94117647058823528</c:v>
                </c:pt>
                <c:pt idx="3">
                  <c:v>0.57512953367875652</c:v>
                </c:pt>
                <c:pt idx="4">
                  <c:v>0.98795180722891562</c:v>
                </c:pt>
                <c:pt idx="5">
                  <c:v>0.7</c:v>
                </c:pt>
                <c:pt idx="6">
                  <c:v>0.4</c:v>
                </c:pt>
                <c:pt idx="7">
                  <c:v>0.76774193548387093</c:v>
                </c:pt>
                <c:pt idx="8">
                  <c:v>0.66666666666666663</c:v>
                </c:pt>
                <c:pt idx="9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7C1-8DF8-292DED65D6C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0.1428571428571429</c:v>
                </c:pt>
                <c:pt idx="1">
                  <c:v>0.10204081632653061</c:v>
                </c:pt>
                <c:pt idx="2">
                  <c:v>5.8823529411764719E-2</c:v>
                </c:pt>
                <c:pt idx="3">
                  <c:v>0.42487046632124348</c:v>
                </c:pt>
                <c:pt idx="4">
                  <c:v>1.2048192771084376E-2</c:v>
                </c:pt>
                <c:pt idx="5">
                  <c:v>0.30000000000000004</c:v>
                </c:pt>
                <c:pt idx="6">
                  <c:v>0.6</c:v>
                </c:pt>
                <c:pt idx="7">
                  <c:v>0.23225806451612907</c:v>
                </c:pt>
                <c:pt idx="8">
                  <c:v>0.33333333333333337</c:v>
                </c:pt>
                <c:pt idx="9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7C1-8DF8-292DED6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0.8571428571428571</c:v>
                </c:pt>
                <c:pt idx="1">
                  <c:v>0.89795918367346939</c:v>
                </c:pt>
                <c:pt idx="2">
                  <c:v>0.94117647058823528</c:v>
                </c:pt>
                <c:pt idx="3">
                  <c:v>0.57512953367875652</c:v>
                </c:pt>
                <c:pt idx="4">
                  <c:v>0.98795180722891562</c:v>
                </c:pt>
                <c:pt idx="5">
                  <c:v>0.7</c:v>
                </c:pt>
                <c:pt idx="6">
                  <c:v>0.4</c:v>
                </c:pt>
                <c:pt idx="7">
                  <c:v>0.76774193548387093</c:v>
                </c:pt>
                <c:pt idx="8">
                  <c:v>0.66666666666666663</c:v>
                </c:pt>
                <c:pt idx="9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0-419A-8E0F-A6A98C34F769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0.1428571428571429</c:v>
                </c:pt>
                <c:pt idx="1">
                  <c:v>0.10204081632653061</c:v>
                </c:pt>
                <c:pt idx="2">
                  <c:v>5.8823529411764719E-2</c:v>
                </c:pt>
                <c:pt idx="3">
                  <c:v>0.42487046632124348</c:v>
                </c:pt>
                <c:pt idx="4">
                  <c:v>1.2048192771084376E-2</c:v>
                </c:pt>
                <c:pt idx="5">
                  <c:v>0.30000000000000004</c:v>
                </c:pt>
                <c:pt idx="6">
                  <c:v>0.6</c:v>
                </c:pt>
                <c:pt idx="7">
                  <c:v>0.23225806451612907</c:v>
                </c:pt>
                <c:pt idx="8">
                  <c:v>0.33333333333333337</c:v>
                </c:pt>
                <c:pt idx="9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0-419A-8E0F-A6A98C34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0.77777777777777779</c:v>
                </c:pt>
                <c:pt idx="1">
                  <c:v>0.8666666666666667</c:v>
                </c:pt>
                <c:pt idx="2">
                  <c:v>0.73333333333333328</c:v>
                </c:pt>
                <c:pt idx="3">
                  <c:v>0.65745856353591159</c:v>
                </c:pt>
                <c:pt idx="4">
                  <c:v>0.93333333333333335</c:v>
                </c:pt>
                <c:pt idx="5">
                  <c:v>0.9</c:v>
                </c:pt>
                <c:pt idx="6">
                  <c:v>0.4</c:v>
                </c:pt>
                <c:pt idx="7">
                  <c:v>0.93617021276595747</c:v>
                </c:pt>
                <c:pt idx="8">
                  <c:v>0.5714285714285714</c:v>
                </c:pt>
                <c:pt idx="9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509-B55C-C17EAE7FD5DA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0.22222222222222221</c:v>
                </c:pt>
                <c:pt idx="1">
                  <c:v>0.1333333333333333</c:v>
                </c:pt>
                <c:pt idx="2">
                  <c:v>0.26666666666666672</c:v>
                </c:pt>
                <c:pt idx="3">
                  <c:v>0.34254143646408841</c:v>
                </c:pt>
                <c:pt idx="4">
                  <c:v>6.6666666666666652E-2</c:v>
                </c:pt>
                <c:pt idx="5">
                  <c:v>9.9999999999999978E-2</c:v>
                </c:pt>
                <c:pt idx="6">
                  <c:v>0.6</c:v>
                </c:pt>
                <c:pt idx="7">
                  <c:v>6.3829787234042534E-2</c:v>
                </c:pt>
                <c:pt idx="8">
                  <c:v>0.4285714285714286</c:v>
                </c:pt>
                <c:pt idx="9">
                  <c:v>0.54166666666666674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5-4509-B55C-C17EAE7F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0.77777777777777779</c:v>
                </c:pt>
                <c:pt idx="1">
                  <c:v>0.8666666666666667</c:v>
                </c:pt>
                <c:pt idx="2">
                  <c:v>0.73333333333333328</c:v>
                </c:pt>
                <c:pt idx="3">
                  <c:v>0.65745856353591159</c:v>
                </c:pt>
                <c:pt idx="4">
                  <c:v>0.93333333333333335</c:v>
                </c:pt>
                <c:pt idx="5">
                  <c:v>0.9</c:v>
                </c:pt>
                <c:pt idx="6">
                  <c:v>0.4</c:v>
                </c:pt>
                <c:pt idx="7">
                  <c:v>0.93617021276595747</c:v>
                </c:pt>
                <c:pt idx="8">
                  <c:v>0.5714285714285714</c:v>
                </c:pt>
                <c:pt idx="9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E-43F6-AF11-B4327A690AF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0.22222222222222221</c:v>
                </c:pt>
                <c:pt idx="1">
                  <c:v>0.1333333333333333</c:v>
                </c:pt>
                <c:pt idx="2">
                  <c:v>0.26666666666666672</c:v>
                </c:pt>
                <c:pt idx="3">
                  <c:v>0.34254143646408841</c:v>
                </c:pt>
                <c:pt idx="4">
                  <c:v>6.6666666666666652E-2</c:v>
                </c:pt>
                <c:pt idx="5">
                  <c:v>9.9999999999999978E-2</c:v>
                </c:pt>
                <c:pt idx="6">
                  <c:v>0.6</c:v>
                </c:pt>
                <c:pt idx="7">
                  <c:v>6.3829787234042534E-2</c:v>
                </c:pt>
                <c:pt idx="8">
                  <c:v>0.4285714285714286</c:v>
                </c:pt>
                <c:pt idx="9">
                  <c:v>0.54166666666666674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E-43F6-AF11-B4327A690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0.88888888888888884</c:v>
                </c:pt>
                <c:pt idx="1">
                  <c:v>0.92500000000000004</c:v>
                </c:pt>
                <c:pt idx="2">
                  <c:v>0.91666666666666663</c:v>
                </c:pt>
                <c:pt idx="3">
                  <c:v>0.60588235294117643</c:v>
                </c:pt>
                <c:pt idx="4">
                  <c:v>0.97297297297297303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0.83333333333333337</c:v>
                </c:pt>
                <c:pt idx="9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D-451F-B65A-C82A37234F9F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0.11111111111111116</c:v>
                </c:pt>
                <c:pt idx="1">
                  <c:v>7.4999999999999956E-2</c:v>
                </c:pt>
                <c:pt idx="2">
                  <c:v>8.333333333333337E-2</c:v>
                </c:pt>
                <c:pt idx="3">
                  <c:v>0.39411764705882357</c:v>
                </c:pt>
                <c:pt idx="4">
                  <c:v>2.7027027027026973E-2</c:v>
                </c:pt>
                <c:pt idx="5">
                  <c:v>0</c:v>
                </c:pt>
                <c:pt idx="6">
                  <c:v>0.19999999999999996</c:v>
                </c:pt>
                <c:pt idx="7">
                  <c:v>0</c:v>
                </c:pt>
                <c:pt idx="8">
                  <c:v>0.16666666666666663</c:v>
                </c:pt>
                <c:pt idx="9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D-451F-B65A-C82A3723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AllData!$H$5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0.92105263157894735</c:v>
                </c:pt>
                <c:pt idx="2">
                  <c:v>0.81632653061224492</c:v>
                </c:pt>
                <c:pt idx="3">
                  <c:v>0.43137254901960786</c:v>
                </c:pt>
                <c:pt idx="4">
                  <c:v>0.94545454545454544</c:v>
                </c:pt>
                <c:pt idx="5">
                  <c:v>0.41818181818181815</c:v>
                </c:pt>
                <c:pt idx="6">
                  <c:v>0.92727272727272725</c:v>
                </c:pt>
                <c:pt idx="7">
                  <c:v>0.89795918367346939</c:v>
                </c:pt>
                <c:pt idx="8">
                  <c:v>0.8666666666666667</c:v>
                </c:pt>
                <c:pt idx="9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1-464C-BDE9-8A40195C30AA}"/>
            </c:ext>
          </c:extLst>
        </c:ser>
        <c:ser>
          <c:idx val="1"/>
          <c:order val="1"/>
          <c:tx>
            <c:strRef>
              <c:f>AllData!$I$5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7.8947368421052655E-2</c:v>
                </c:pt>
                <c:pt idx="2">
                  <c:v>0.18367346938775508</c:v>
                </c:pt>
                <c:pt idx="3">
                  <c:v>0.56862745098039214</c:v>
                </c:pt>
                <c:pt idx="4">
                  <c:v>5.4545454545454564E-2</c:v>
                </c:pt>
                <c:pt idx="5">
                  <c:v>0.58181818181818179</c:v>
                </c:pt>
                <c:pt idx="6">
                  <c:v>7.2727272727272751E-2</c:v>
                </c:pt>
                <c:pt idx="7">
                  <c:v>0.10204081632653061</c:v>
                </c:pt>
                <c:pt idx="8">
                  <c:v>0.1333333333333333</c:v>
                </c:pt>
                <c:pt idx="9">
                  <c:v>7.4999999999999956E-2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1-464C-BDE9-8A40195C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Self-Esteem Group</c:v>
                </c:pt>
                <c:pt idx="1">
                  <c:v>#2: Mentoring</c:v>
                </c:pt>
                <c:pt idx="2">
                  <c:v>#3: Check In - Check Out (CICO)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(Skill = Conversations)</c:v>
                </c:pt>
                <c:pt idx="7">
                  <c:v>#8: Academic Remediation  - MATH (ALGEBRA)</c:v>
                </c:pt>
                <c:pt idx="8">
                  <c:v>9: SUMMER ACADEMY (AT-RISK STUDENTS)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0.88888888888888884</c:v>
                </c:pt>
                <c:pt idx="1">
                  <c:v>0.92500000000000004</c:v>
                </c:pt>
                <c:pt idx="2">
                  <c:v>0.91666666666666663</c:v>
                </c:pt>
                <c:pt idx="3">
                  <c:v>0.60588235294117643</c:v>
                </c:pt>
                <c:pt idx="4">
                  <c:v>0.97297297297297303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0.83333333333333337</c:v>
                </c:pt>
                <c:pt idx="9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2-4E47-BA85-C5BBBEFD598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0.11111111111111116</c:v>
                </c:pt>
                <c:pt idx="1">
                  <c:v>7.4999999999999956E-2</c:v>
                </c:pt>
                <c:pt idx="2">
                  <c:v>8.333333333333337E-2</c:v>
                </c:pt>
                <c:pt idx="3">
                  <c:v>0.39411764705882357</c:v>
                </c:pt>
                <c:pt idx="4">
                  <c:v>2.7027027027026973E-2</c:v>
                </c:pt>
                <c:pt idx="5">
                  <c:v>0</c:v>
                </c:pt>
                <c:pt idx="6">
                  <c:v>0.19999999999999996</c:v>
                </c:pt>
                <c:pt idx="7">
                  <c:v>0</c:v>
                </c:pt>
                <c:pt idx="8">
                  <c:v>0.16666666666666663</c:v>
                </c:pt>
                <c:pt idx="9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2-4E47-BA85-C5BBBEFD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AllData!$L$5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0.72727272727272729</c:v>
                </c:pt>
                <c:pt idx="3">
                  <c:v>0.6428571428571429</c:v>
                </c:pt>
                <c:pt idx="4">
                  <c:v>0.7857142857142857</c:v>
                </c:pt>
                <c:pt idx="5">
                  <c:v>0.6875</c:v>
                </c:pt>
                <c:pt idx="6">
                  <c:v>0.82352941176470584</c:v>
                </c:pt>
                <c:pt idx="7">
                  <c:v>0.94117647058823528</c:v>
                </c:pt>
                <c:pt idx="8">
                  <c:v>0.73333333333333328</c:v>
                </c:pt>
                <c:pt idx="9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A-4665-A507-E62131F74242}"/>
            </c:ext>
          </c:extLst>
        </c:ser>
        <c:ser>
          <c:idx val="1"/>
          <c:order val="1"/>
          <c:tx>
            <c:strRef>
              <c:f>AllData!$M$5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0.27272727272727271</c:v>
                </c:pt>
                <c:pt idx="3">
                  <c:v>0.3571428571428571</c:v>
                </c:pt>
                <c:pt idx="4">
                  <c:v>0.2142857142857143</c:v>
                </c:pt>
                <c:pt idx="5">
                  <c:v>0.3125</c:v>
                </c:pt>
                <c:pt idx="6">
                  <c:v>0.17647058823529416</c:v>
                </c:pt>
                <c:pt idx="7">
                  <c:v>5.8823529411764719E-2</c:v>
                </c:pt>
                <c:pt idx="8">
                  <c:v>0.26666666666666672</c:v>
                </c:pt>
                <c:pt idx="9">
                  <c:v>8.333333333333337E-2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A-4665-A507-E62131F74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AllData!$L$5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0.72727272727272729</c:v>
                </c:pt>
                <c:pt idx="3">
                  <c:v>0.6428571428571429</c:v>
                </c:pt>
                <c:pt idx="4">
                  <c:v>0.7857142857142857</c:v>
                </c:pt>
                <c:pt idx="5">
                  <c:v>0.6875</c:v>
                </c:pt>
                <c:pt idx="6">
                  <c:v>0.82352941176470584</c:v>
                </c:pt>
                <c:pt idx="7">
                  <c:v>0.94117647058823528</c:v>
                </c:pt>
                <c:pt idx="8">
                  <c:v>0.73333333333333328</c:v>
                </c:pt>
                <c:pt idx="9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E-416F-B53D-AFEED0A8E506}"/>
            </c:ext>
          </c:extLst>
        </c:ser>
        <c:ser>
          <c:idx val="1"/>
          <c:order val="1"/>
          <c:tx>
            <c:strRef>
              <c:f>AllData!$M$5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0.27272727272727271</c:v>
                </c:pt>
                <c:pt idx="3">
                  <c:v>0.3571428571428571</c:v>
                </c:pt>
                <c:pt idx="4">
                  <c:v>0.2142857142857143</c:v>
                </c:pt>
                <c:pt idx="5">
                  <c:v>0.3125</c:v>
                </c:pt>
                <c:pt idx="6">
                  <c:v>0.17647058823529416</c:v>
                </c:pt>
                <c:pt idx="7">
                  <c:v>5.8823529411764719E-2</c:v>
                </c:pt>
                <c:pt idx="8">
                  <c:v>0.26666666666666672</c:v>
                </c:pt>
                <c:pt idx="9">
                  <c:v>8.333333333333337E-2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E-416F-B53D-AFEED0A8E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AllData!$P$5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0.24855491329479767</c:v>
                </c:pt>
                <c:pt idx="2">
                  <c:v>0.5027932960893855</c:v>
                </c:pt>
                <c:pt idx="3">
                  <c:v>0.50819672131147542</c:v>
                </c:pt>
                <c:pt idx="4">
                  <c:v>0.53260869565217395</c:v>
                </c:pt>
                <c:pt idx="5">
                  <c:v>0.58522727272727271</c:v>
                </c:pt>
                <c:pt idx="6">
                  <c:v>0.56613756613756616</c:v>
                </c:pt>
                <c:pt idx="7">
                  <c:v>0.57512953367875652</c:v>
                </c:pt>
                <c:pt idx="8">
                  <c:v>0.65745856353591159</c:v>
                </c:pt>
                <c:pt idx="9">
                  <c:v>0.60588235294117643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C-4F48-800B-D35EFF8E2234}"/>
            </c:ext>
          </c:extLst>
        </c:ser>
        <c:ser>
          <c:idx val="1"/>
          <c:order val="1"/>
          <c:tx>
            <c:strRef>
              <c:f>AllData!$Q$5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0.78947368421052633</c:v>
                </c:pt>
                <c:pt idx="1">
                  <c:v>0.75144508670520227</c:v>
                </c:pt>
                <c:pt idx="2">
                  <c:v>0.4972067039106145</c:v>
                </c:pt>
                <c:pt idx="3">
                  <c:v>0.49180327868852458</c:v>
                </c:pt>
                <c:pt idx="4">
                  <c:v>0.46739130434782605</c:v>
                </c:pt>
                <c:pt idx="5">
                  <c:v>0.41477272727272729</c:v>
                </c:pt>
                <c:pt idx="6">
                  <c:v>0.43386243386243384</c:v>
                </c:pt>
                <c:pt idx="7">
                  <c:v>0.42487046632124348</c:v>
                </c:pt>
                <c:pt idx="8">
                  <c:v>0.34254143646408841</c:v>
                </c:pt>
                <c:pt idx="9">
                  <c:v>0.39411764705882357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C-4F48-800B-D35EFF8E2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AllData!$P$5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0.24855491329479767</c:v>
                </c:pt>
                <c:pt idx="2">
                  <c:v>0.5027932960893855</c:v>
                </c:pt>
                <c:pt idx="3">
                  <c:v>0.50819672131147542</c:v>
                </c:pt>
                <c:pt idx="4">
                  <c:v>0.53260869565217395</c:v>
                </c:pt>
                <c:pt idx="5">
                  <c:v>0.58522727272727271</c:v>
                </c:pt>
                <c:pt idx="6">
                  <c:v>0.56613756613756616</c:v>
                </c:pt>
                <c:pt idx="7">
                  <c:v>0.57512953367875652</c:v>
                </c:pt>
                <c:pt idx="8">
                  <c:v>0.65745856353591159</c:v>
                </c:pt>
                <c:pt idx="9">
                  <c:v>0.60588235294117643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4F5F-A2F9-BB6C4B512A78}"/>
            </c:ext>
          </c:extLst>
        </c:ser>
        <c:ser>
          <c:idx val="1"/>
          <c:order val="1"/>
          <c:tx>
            <c:strRef>
              <c:f>AllData!$Q$5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0.78947368421052633</c:v>
                </c:pt>
                <c:pt idx="1">
                  <c:v>0.75144508670520227</c:v>
                </c:pt>
                <c:pt idx="2">
                  <c:v>0.4972067039106145</c:v>
                </c:pt>
                <c:pt idx="3">
                  <c:v>0.49180327868852458</c:v>
                </c:pt>
                <c:pt idx="4">
                  <c:v>0.46739130434782605</c:v>
                </c:pt>
                <c:pt idx="5">
                  <c:v>0.41477272727272729</c:v>
                </c:pt>
                <c:pt idx="6">
                  <c:v>0.43386243386243384</c:v>
                </c:pt>
                <c:pt idx="7">
                  <c:v>0.42487046632124348</c:v>
                </c:pt>
                <c:pt idx="8">
                  <c:v>0.34254143646408841</c:v>
                </c:pt>
                <c:pt idx="9">
                  <c:v>0.39411764705882357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0-4F5F-A2F9-BB6C4B51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AllData!$T$5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0.96969696969696972</c:v>
                </c:pt>
                <c:pt idx="1">
                  <c:v>0.8970588235294118</c:v>
                </c:pt>
                <c:pt idx="2">
                  <c:v>0.94666666666666666</c:v>
                </c:pt>
                <c:pt idx="3">
                  <c:v>0.92405063291139244</c:v>
                </c:pt>
                <c:pt idx="4">
                  <c:v>0.95</c:v>
                </c:pt>
                <c:pt idx="5">
                  <c:v>0.96385542168674698</c:v>
                </c:pt>
                <c:pt idx="6">
                  <c:v>0.96385542168674698</c:v>
                </c:pt>
                <c:pt idx="7">
                  <c:v>0.98795180722891562</c:v>
                </c:pt>
                <c:pt idx="8">
                  <c:v>0.93333333333333335</c:v>
                </c:pt>
                <c:pt idx="9">
                  <c:v>0.97297297297297303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649-AB88-09C7276D0CCA}"/>
            </c:ext>
          </c:extLst>
        </c:ser>
        <c:ser>
          <c:idx val="1"/>
          <c:order val="1"/>
          <c:tx>
            <c:strRef>
              <c:f>AllData!$U$5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3.0303030303030276E-2</c:v>
                </c:pt>
                <c:pt idx="1">
                  <c:v>0.1029411764705882</c:v>
                </c:pt>
                <c:pt idx="2">
                  <c:v>5.3333333333333344E-2</c:v>
                </c:pt>
                <c:pt idx="3">
                  <c:v>7.5949367088607556E-2</c:v>
                </c:pt>
                <c:pt idx="4">
                  <c:v>5.0000000000000044E-2</c:v>
                </c:pt>
                <c:pt idx="5">
                  <c:v>3.6144578313253017E-2</c:v>
                </c:pt>
                <c:pt idx="6">
                  <c:v>3.6144578313253017E-2</c:v>
                </c:pt>
                <c:pt idx="7">
                  <c:v>1.2048192771084376E-2</c:v>
                </c:pt>
                <c:pt idx="8">
                  <c:v>6.6666666666666652E-2</c:v>
                </c:pt>
                <c:pt idx="9">
                  <c:v>2.7027027027026973E-2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A-4649-AB88-09C7276D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502106</xdr:colOff>
      <xdr:row>21</xdr:row>
      <xdr:rowOff>116116</xdr:rowOff>
    </xdr:from>
    <xdr:to>
      <xdr:col>10</xdr:col>
      <xdr:colOff>727230</xdr:colOff>
      <xdr:row>42</xdr:row>
      <xdr:rowOff>136072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498932</xdr:colOff>
      <xdr:row>2</xdr:row>
      <xdr:rowOff>89808</xdr:rowOff>
    </xdr:from>
    <xdr:to>
      <xdr:col>10</xdr:col>
      <xdr:colOff>733884</xdr:colOff>
      <xdr:row>21</xdr:row>
      <xdr:rowOff>50902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30214F-0AE0-4F48-A744-FD66F461A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F8DE4-32D7-4015-9DE7-CB5E71035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3210E-7264-49C4-B4B5-BC26D045A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58679F-528D-459C-BD97-5D7884A26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3EDDE0-8761-4517-8B74-FD7532756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545DD-8791-4A8A-A67D-E7E5068A2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ACE9E5-6417-4AAA-9205-57EA71F23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A1C384-83A7-4426-8A09-F9C035118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2AF2AB-4D10-49DF-B09C-189FF57C3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F0F716-99F4-4D76-ABB7-3B3B750F2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B76343-D8C5-4FB2-915C-118F0706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56D7A4-1396-4E6E-B2E8-F587AB471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5C7114-F294-4316-9A20-B1FD6F563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67A6C1-84C3-4D62-A387-DBF5AA336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2198DE-D367-48B2-8A0B-52FF21C5E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02ED5-55C7-4A58-BBDC-D44FABB38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1E4E-663C-4B9D-827D-C5CAD5676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67DA7B-1102-4463-9971-C6F31E967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2897FF-0406-4DC4-AE62-EDF04E5F6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483835</xdr:colOff>
      <xdr:row>21</xdr:row>
      <xdr:rowOff>116116</xdr:rowOff>
    </xdr:from>
    <xdr:to>
      <xdr:col>10</xdr:col>
      <xdr:colOff>747605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D184D6-B943-4E8E-BF3E-D45A2E7C7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488983</xdr:colOff>
      <xdr:row>2</xdr:row>
      <xdr:rowOff>89808</xdr:rowOff>
    </xdr:from>
    <xdr:to>
      <xdr:col>10</xdr:col>
      <xdr:colOff>762581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F6A1F-9769-43C8-A967-C73929824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E18D4-DF23-4B7E-AA4A-6C16E1B76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8B02B5-3739-4FEF-AF95-168F3398B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AE9BE1-DCCC-4BF2-8CE4-F74C15821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1D7DB8-F81A-41C7-8A3E-EF48ECAA2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853EA1-D618-49BD-A8F0-935C6B4C8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E7BC73-8BE3-48AE-8050-54A0E71A7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8AD6E-4A5C-4964-BF40-A98B0D943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B0170C-1EED-4E7F-A039-D9A0EE407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E0EAE-58AF-4C65-A985-557E901EC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8466A3-04CE-435B-A12B-5E2F9FF55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D28C37-ED37-449C-B58F-FBE2F953C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89BDDB-41A0-4AE8-A1E8-5EB0AC264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665021-EA50-4A58-B2EA-D991B0CDF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6F0D4B-9B45-404F-98C3-4487FEFCB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3D2E1-4607-4118-A223-E6FC25CEE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6F5C6F-9E2A-428E-9694-211A0F9A1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194"/>
  <sheetViews>
    <sheetView tabSelected="1" zoomScaleNormal="100" zoomScalePageLayoutView="110" workbookViewId="0">
      <selection activeCell="A3" sqref="A3:U3"/>
    </sheetView>
  </sheetViews>
  <sheetFormatPr defaultColWidth="9.1796875" defaultRowHeight="14.5" x14ac:dyDescent="0.35"/>
  <cols>
    <col min="1" max="1" width="16" style="6" bestFit="1" customWidth="1"/>
    <col min="2" max="21" width="5.26953125" style="6" customWidth="1"/>
    <col min="22" max="24" width="5.26953125" style="3" customWidth="1"/>
    <col min="25" max="25" width="5.453125" style="12" bestFit="1" customWidth="1"/>
    <col min="26" max="26" width="4" style="12" bestFit="1" customWidth="1"/>
    <col min="27" max="27" width="3.453125" style="12" bestFit="1" customWidth="1"/>
    <col min="28" max="28" width="4.7265625" style="12" customWidth="1"/>
    <col min="29" max="29" width="5.7265625" style="12" customWidth="1"/>
    <col min="30" max="30" width="4" style="12" bestFit="1" customWidth="1"/>
    <col min="31" max="31" width="3.453125" style="12" bestFit="1" customWidth="1"/>
    <col min="32" max="33" width="5.26953125" style="12" customWidth="1"/>
    <col min="34" max="34" width="4" style="12" bestFit="1" customWidth="1"/>
    <col min="35" max="35" width="3.453125" style="12" bestFit="1" customWidth="1"/>
    <col min="36" max="36" width="4.26953125" style="12" customWidth="1"/>
    <col min="37" max="37" width="5" style="12" customWidth="1"/>
    <col min="38" max="38" width="4.453125" style="12" customWidth="1"/>
    <col min="39" max="39" width="3.453125" style="12" bestFit="1" customWidth="1"/>
    <col min="40" max="40" width="4.81640625" style="12" customWidth="1"/>
    <col min="41" max="41" width="5" style="12" customWidth="1"/>
    <col min="42" max="97" width="9.1796875" style="12"/>
    <col min="98" max="101" width="9.1796875" style="3"/>
    <col min="102" max="16384" width="9.1796875" style="6"/>
  </cols>
  <sheetData>
    <row r="1" spans="1:101" s="39" customFormat="1" ht="15.5" x14ac:dyDescent="0.35">
      <c r="A1" s="134" t="s">
        <v>11</v>
      </c>
      <c r="B1" s="134"/>
      <c r="C1" s="134"/>
      <c r="D1" s="134"/>
      <c r="E1" s="134"/>
      <c r="F1" s="134"/>
      <c r="G1" s="144" t="s">
        <v>15</v>
      </c>
      <c r="H1" s="144"/>
      <c r="I1" s="129" t="s">
        <v>46</v>
      </c>
      <c r="J1" s="129"/>
      <c r="K1" s="129"/>
      <c r="L1" s="129"/>
      <c r="M1" s="129"/>
      <c r="N1" s="129"/>
      <c r="O1" s="129"/>
      <c r="P1" s="129"/>
      <c r="Q1" s="129"/>
      <c r="R1" s="36"/>
      <c r="S1" s="36" t="s">
        <v>16</v>
      </c>
      <c r="T1" s="129" t="s">
        <v>45</v>
      </c>
      <c r="U1" s="129"/>
      <c r="V1" s="37"/>
      <c r="W1" s="37"/>
      <c r="X1" s="37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7"/>
      <c r="CU1" s="37"/>
      <c r="CV1" s="37"/>
      <c r="CW1" s="37"/>
    </row>
    <row r="2" spans="1:101" s="1" customFormat="1" ht="4.4000000000000004" customHeight="1" x14ac:dyDescent="0.35"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</row>
    <row r="3" spans="1:101" s="1" customFormat="1" ht="42" customHeight="1" thickBot="1" x14ac:dyDescent="0.4">
      <c r="A3" s="130" t="s">
        <v>38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41"/>
      <c r="W3" s="41"/>
      <c r="X3" s="41"/>
      <c r="Y3" s="42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</row>
    <row r="4" spans="1:101" s="5" customFormat="1" ht="27" customHeight="1" thickBot="1" x14ac:dyDescent="0.4">
      <c r="A4" s="43" t="s">
        <v>12</v>
      </c>
      <c r="B4" s="135" t="s">
        <v>66</v>
      </c>
      <c r="C4" s="136"/>
      <c r="D4" s="136"/>
      <c r="E4" s="137"/>
      <c r="F4" s="138" t="s">
        <v>67</v>
      </c>
      <c r="G4" s="139"/>
      <c r="H4" s="139"/>
      <c r="I4" s="140"/>
      <c r="J4" s="135" t="s">
        <v>65</v>
      </c>
      <c r="K4" s="136"/>
      <c r="L4" s="136"/>
      <c r="M4" s="137"/>
      <c r="N4" s="141" t="s">
        <v>39</v>
      </c>
      <c r="O4" s="142"/>
      <c r="P4" s="142"/>
      <c r="Q4" s="143"/>
      <c r="R4" s="131" t="s">
        <v>40</v>
      </c>
      <c r="S4" s="132"/>
      <c r="T4" s="132"/>
      <c r="U4" s="133"/>
      <c r="V4" s="4"/>
      <c r="W4" s="4"/>
      <c r="X4" s="4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4"/>
      <c r="CU4" s="4"/>
      <c r="CV4" s="4"/>
      <c r="CW4" s="4"/>
    </row>
    <row r="5" spans="1:101" customFormat="1" ht="105.5" thickBot="1" x14ac:dyDescent="0.4">
      <c r="A5" s="77" t="s">
        <v>18</v>
      </c>
      <c r="B5" s="53" t="s">
        <v>9</v>
      </c>
      <c r="C5" s="78" t="s">
        <v>10</v>
      </c>
      <c r="D5" s="83" t="s">
        <v>13</v>
      </c>
      <c r="E5" s="84" t="s">
        <v>14</v>
      </c>
      <c r="F5" s="49" t="s">
        <v>9</v>
      </c>
      <c r="G5" s="50" t="s">
        <v>10</v>
      </c>
      <c r="H5" s="85" t="s">
        <v>13</v>
      </c>
      <c r="I5" s="86" t="s">
        <v>14</v>
      </c>
      <c r="J5" s="51" t="s">
        <v>9</v>
      </c>
      <c r="K5" s="52" t="s">
        <v>10</v>
      </c>
      <c r="L5" s="87" t="s">
        <v>13</v>
      </c>
      <c r="M5" s="88" t="s">
        <v>14</v>
      </c>
      <c r="N5" s="73" t="s">
        <v>9</v>
      </c>
      <c r="O5" s="74" t="s">
        <v>10</v>
      </c>
      <c r="P5" s="75" t="s">
        <v>13</v>
      </c>
      <c r="Q5" s="76" t="s">
        <v>14</v>
      </c>
      <c r="R5" s="53" t="s">
        <v>9</v>
      </c>
      <c r="S5" s="52" t="s">
        <v>10</v>
      </c>
      <c r="T5" s="87" t="s">
        <v>13</v>
      </c>
      <c r="U5" s="84" t="s">
        <v>14</v>
      </c>
      <c r="V5" s="1"/>
      <c r="W5" s="1"/>
      <c r="X5" s="1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1"/>
      <c r="CU5" s="1"/>
      <c r="CV5" s="1"/>
      <c r="CW5" s="1"/>
    </row>
    <row r="6" spans="1:101" ht="17.149999999999999" customHeight="1" x14ac:dyDescent="0.35">
      <c r="A6" s="44" t="s">
        <v>0</v>
      </c>
      <c r="B6" s="93">
        <v>12</v>
      </c>
      <c r="C6" s="94">
        <v>8</v>
      </c>
      <c r="D6" s="111">
        <f>IFERROR(C6/B6, " ")</f>
        <v>0.66666666666666663</v>
      </c>
      <c r="E6" s="114">
        <f>IFERROR(1-D6, " ")</f>
        <v>0.33333333333333337</v>
      </c>
      <c r="F6" s="95">
        <v>33</v>
      </c>
      <c r="G6" s="96">
        <v>22</v>
      </c>
      <c r="H6" s="117">
        <f>IFERROR(G6/F6, " ")</f>
        <v>0.66666666666666663</v>
      </c>
      <c r="I6" s="120">
        <f>IFERROR(1-H6, " ")</f>
        <v>0.33333333333333337</v>
      </c>
      <c r="J6" s="93"/>
      <c r="K6" s="94"/>
      <c r="L6" s="111" t="str">
        <f>IFERROR(K6/J6, " ")</f>
        <v xml:space="preserve"> </v>
      </c>
      <c r="M6" s="114" t="str">
        <f>IFERROR(1-L6, " ")</f>
        <v xml:space="preserve"> </v>
      </c>
      <c r="N6" s="95">
        <v>114</v>
      </c>
      <c r="O6" s="96">
        <v>24</v>
      </c>
      <c r="P6" s="117">
        <f>IFERROR(O6/N6, " ")</f>
        <v>0.21052631578947367</v>
      </c>
      <c r="Q6" s="120">
        <f>IFERROR(1-P6, " ")</f>
        <v>0.78947368421052633</v>
      </c>
      <c r="R6" s="93">
        <v>66</v>
      </c>
      <c r="S6" s="94">
        <v>64</v>
      </c>
      <c r="T6" s="111">
        <f>IFERROR(S6/R6, " ")</f>
        <v>0.96969696969696972</v>
      </c>
      <c r="U6" s="126">
        <f>IFERROR(1-T6, " ")</f>
        <v>3.0303030303030276E-2</v>
      </c>
    </row>
    <row r="7" spans="1:101" ht="17.149999999999999" customHeight="1" x14ac:dyDescent="0.35">
      <c r="A7" s="45" t="s">
        <v>1</v>
      </c>
      <c r="B7" s="97">
        <v>7</v>
      </c>
      <c r="C7" s="98">
        <v>4</v>
      </c>
      <c r="D7" s="112">
        <f>IFERROR(C7/B7, " ")</f>
        <v>0.5714285714285714</v>
      </c>
      <c r="E7" s="115">
        <f>IFERROR(1-D7, " ")</f>
        <v>0.4285714285714286</v>
      </c>
      <c r="F7" s="99">
        <v>38</v>
      </c>
      <c r="G7" s="100">
        <v>35</v>
      </c>
      <c r="H7" s="118">
        <f>IFERROR(G7/F7, " ")</f>
        <v>0.92105263157894735</v>
      </c>
      <c r="I7" s="121">
        <f>IFERROR(1-H7, " ")</f>
        <v>7.8947368421052655E-2</v>
      </c>
      <c r="J7" s="97"/>
      <c r="K7" s="98"/>
      <c r="L7" s="112" t="str">
        <f>IFERROR(K7/J7, " ")</f>
        <v xml:space="preserve"> </v>
      </c>
      <c r="M7" s="115" t="str">
        <f>IFERROR(1-L7, " ")</f>
        <v xml:space="preserve"> </v>
      </c>
      <c r="N7" s="99">
        <v>173</v>
      </c>
      <c r="O7" s="100">
        <v>43</v>
      </c>
      <c r="P7" s="118">
        <f t="shared" ref="P7:P15" si="0">IFERROR(O7/N7, " ")</f>
        <v>0.24855491329479767</v>
      </c>
      <c r="Q7" s="121">
        <f t="shared" ref="Q7:Q15" si="1">IFERROR(1-P7, " ")</f>
        <v>0.75144508670520227</v>
      </c>
      <c r="R7" s="97">
        <v>68</v>
      </c>
      <c r="S7" s="98">
        <v>61</v>
      </c>
      <c r="T7" s="112">
        <f t="shared" ref="T7:T15" si="2">IFERROR(S7/R7, " ")</f>
        <v>0.8970588235294118</v>
      </c>
      <c r="U7" s="127">
        <f t="shared" ref="U7:U15" si="3">IFERROR(1-T7, " ")</f>
        <v>0.1029411764705882</v>
      </c>
    </row>
    <row r="8" spans="1:101" ht="17.149999999999999" customHeight="1" x14ac:dyDescent="0.35">
      <c r="A8" s="45" t="s">
        <v>2</v>
      </c>
      <c r="B8" s="97">
        <v>27</v>
      </c>
      <c r="C8" s="98">
        <v>22</v>
      </c>
      <c r="D8" s="112">
        <f t="shared" ref="D8:D15" si="4">IFERROR(C8/B8, " ")</f>
        <v>0.81481481481481477</v>
      </c>
      <c r="E8" s="115">
        <f t="shared" ref="E8:E15" si="5">IFERROR(1-D8, " ")</f>
        <v>0.18518518518518523</v>
      </c>
      <c r="F8" s="99">
        <v>49</v>
      </c>
      <c r="G8" s="100">
        <v>40</v>
      </c>
      <c r="H8" s="118">
        <f t="shared" ref="H8:H15" si="6">IFERROR(G8/F8, " ")</f>
        <v>0.81632653061224492</v>
      </c>
      <c r="I8" s="121">
        <f t="shared" ref="I8:I15" si="7">IFERROR(1-H8, " ")</f>
        <v>0.18367346938775508</v>
      </c>
      <c r="J8" s="97">
        <v>11</v>
      </c>
      <c r="K8" s="98">
        <v>8</v>
      </c>
      <c r="L8" s="112">
        <f t="shared" ref="L8:L15" si="8">IFERROR(K8/J8, " ")</f>
        <v>0.72727272727272729</v>
      </c>
      <c r="M8" s="115">
        <f t="shared" ref="M8:M15" si="9">IFERROR(1-L8, " ")</f>
        <v>0.27272727272727271</v>
      </c>
      <c r="N8" s="99">
        <v>179</v>
      </c>
      <c r="O8" s="100">
        <v>90</v>
      </c>
      <c r="P8" s="118">
        <f t="shared" si="0"/>
        <v>0.5027932960893855</v>
      </c>
      <c r="Q8" s="121">
        <f t="shared" si="1"/>
        <v>0.4972067039106145</v>
      </c>
      <c r="R8" s="97">
        <v>75</v>
      </c>
      <c r="S8" s="98">
        <v>71</v>
      </c>
      <c r="T8" s="112">
        <f t="shared" si="2"/>
        <v>0.94666666666666666</v>
      </c>
      <c r="U8" s="127">
        <f t="shared" si="3"/>
        <v>5.3333333333333344E-2</v>
      </c>
    </row>
    <row r="9" spans="1:101" ht="17.149999999999999" customHeight="1" x14ac:dyDescent="0.35">
      <c r="A9" s="45" t="s">
        <v>3</v>
      </c>
      <c r="B9" s="97">
        <v>31</v>
      </c>
      <c r="C9" s="98">
        <v>26</v>
      </c>
      <c r="D9" s="112">
        <f t="shared" si="4"/>
        <v>0.83870967741935487</v>
      </c>
      <c r="E9" s="115">
        <f t="shared" si="5"/>
        <v>0.16129032258064513</v>
      </c>
      <c r="F9" s="99">
        <v>51</v>
      </c>
      <c r="G9" s="100">
        <v>22</v>
      </c>
      <c r="H9" s="118">
        <f t="shared" si="6"/>
        <v>0.43137254901960786</v>
      </c>
      <c r="I9" s="121">
        <f t="shared" si="7"/>
        <v>0.56862745098039214</v>
      </c>
      <c r="J9" s="97">
        <v>14</v>
      </c>
      <c r="K9" s="98">
        <v>9</v>
      </c>
      <c r="L9" s="112">
        <f t="shared" si="8"/>
        <v>0.6428571428571429</v>
      </c>
      <c r="M9" s="115">
        <f t="shared" si="9"/>
        <v>0.3571428571428571</v>
      </c>
      <c r="N9" s="99">
        <v>183</v>
      </c>
      <c r="O9" s="100">
        <v>93</v>
      </c>
      <c r="P9" s="118">
        <f t="shared" si="0"/>
        <v>0.50819672131147542</v>
      </c>
      <c r="Q9" s="121">
        <f t="shared" si="1"/>
        <v>0.49180327868852458</v>
      </c>
      <c r="R9" s="97">
        <v>79</v>
      </c>
      <c r="S9" s="98">
        <v>73</v>
      </c>
      <c r="T9" s="112">
        <f t="shared" si="2"/>
        <v>0.92405063291139244</v>
      </c>
      <c r="U9" s="127">
        <f t="shared" si="3"/>
        <v>7.5949367088607556E-2</v>
      </c>
    </row>
    <row r="10" spans="1:101" ht="17.149999999999999" customHeight="1" x14ac:dyDescent="0.35">
      <c r="A10" s="45" t="s">
        <v>4</v>
      </c>
      <c r="B10" s="97">
        <v>33</v>
      </c>
      <c r="C10" s="98">
        <v>29</v>
      </c>
      <c r="D10" s="112">
        <f t="shared" si="4"/>
        <v>0.87878787878787878</v>
      </c>
      <c r="E10" s="115">
        <f t="shared" si="5"/>
        <v>0.12121212121212122</v>
      </c>
      <c r="F10" s="99">
        <v>55</v>
      </c>
      <c r="G10" s="100">
        <v>52</v>
      </c>
      <c r="H10" s="118">
        <f t="shared" si="6"/>
        <v>0.94545454545454544</v>
      </c>
      <c r="I10" s="121">
        <f t="shared" si="7"/>
        <v>5.4545454545454564E-2</v>
      </c>
      <c r="J10" s="97">
        <v>14</v>
      </c>
      <c r="K10" s="98">
        <v>11</v>
      </c>
      <c r="L10" s="112">
        <f t="shared" si="8"/>
        <v>0.7857142857142857</v>
      </c>
      <c r="M10" s="115">
        <f t="shared" si="9"/>
        <v>0.2142857142857143</v>
      </c>
      <c r="N10" s="99">
        <v>184</v>
      </c>
      <c r="O10" s="100">
        <v>98</v>
      </c>
      <c r="P10" s="118">
        <f t="shared" si="0"/>
        <v>0.53260869565217395</v>
      </c>
      <c r="Q10" s="121">
        <f t="shared" si="1"/>
        <v>0.46739130434782605</v>
      </c>
      <c r="R10" s="97">
        <v>80</v>
      </c>
      <c r="S10" s="98">
        <v>76</v>
      </c>
      <c r="T10" s="112">
        <f t="shared" si="2"/>
        <v>0.95</v>
      </c>
      <c r="U10" s="127">
        <f t="shared" si="3"/>
        <v>5.0000000000000044E-2</v>
      </c>
    </row>
    <row r="11" spans="1:101" ht="17.149999999999999" customHeight="1" x14ac:dyDescent="0.35">
      <c r="A11" s="45" t="s">
        <v>5</v>
      </c>
      <c r="B11" s="97">
        <v>33</v>
      </c>
      <c r="C11" s="98">
        <v>31</v>
      </c>
      <c r="D11" s="112">
        <f t="shared" si="4"/>
        <v>0.93939393939393945</v>
      </c>
      <c r="E11" s="115">
        <f t="shared" si="5"/>
        <v>6.0606060606060552E-2</v>
      </c>
      <c r="F11" s="99">
        <v>55</v>
      </c>
      <c r="G11" s="100">
        <v>23</v>
      </c>
      <c r="H11" s="118">
        <f t="shared" si="6"/>
        <v>0.41818181818181815</v>
      </c>
      <c r="I11" s="121">
        <f t="shared" si="7"/>
        <v>0.58181818181818179</v>
      </c>
      <c r="J11" s="97">
        <v>16</v>
      </c>
      <c r="K11" s="98">
        <v>11</v>
      </c>
      <c r="L11" s="112">
        <f t="shared" si="8"/>
        <v>0.6875</v>
      </c>
      <c r="M11" s="115">
        <f t="shared" si="9"/>
        <v>0.3125</v>
      </c>
      <c r="N11" s="99">
        <v>176</v>
      </c>
      <c r="O11" s="100">
        <v>103</v>
      </c>
      <c r="P11" s="118">
        <f t="shared" si="0"/>
        <v>0.58522727272727271</v>
      </c>
      <c r="Q11" s="121">
        <f t="shared" si="1"/>
        <v>0.41477272727272729</v>
      </c>
      <c r="R11" s="97">
        <v>83</v>
      </c>
      <c r="S11" s="98">
        <v>80</v>
      </c>
      <c r="T11" s="112">
        <f t="shared" si="2"/>
        <v>0.96385542168674698</v>
      </c>
      <c r="U11" s="127">
        <f t="shared" si="3"/>
        <v>3.6144578313253017E-2</v>
      </c>
    </row>
    <row r="12" spans="1:101" ht="17.149999999999999" customHeight="1" x14ac:dyDescent="0.35">
      <c r="A12" s="45" t="s">
        <v>6</v>
      </c>
      <c r="B12" s="97">
        <v>25</v>
      </c>
      <c r="C12" s="98">
        <v>22</v>
      </c>
      <c r="D12" s="112">
        <f t="shared" si="4"/>
        <v>0.88</v>
      </c>
      <c r="E12" s="115">
        <f t="shared" si="5"/>
        <v>0.12</v>
      </c>
      <c r="F12" s="99">
        <v>55</v>
      </c>
      <c r="G12" s="100">
        <v>51</v>
      </c>
      <c r="H12" s="118">
        <f t="shared" si="6"/>
        <v>0.92727272727272725</v>
      </c>
      <c r="I12" s="121">
        <f t="shared" si="7"/>
        <v>7.2727272727272751E-2</v>
      </c>
      <c r="J12" s="97">
        <v>17</v>
      </c>
      <c r="K12" s="98">
        <v>14</v>
      </c>
      <c r="L12" s="112">
        <f t="shared" si="8"/>
        <v>0.82352941176470584</v>
      </c>
      <c r="M12" s="115">
        <f t="shared" si="9"/>
        <v>0.17647058823529416</v>
      </c>
      <c r="N12" s="99">
        <v>189</v>
      </c>
      <c r="O12" s="100">
        <v>107</v>
      </c>
      <c r="P12" s="118">
        <f t="shared" si="0"/>
        <v>0.56613756613756616</v>
      </c>
      <c r="Q12" s="121">
        <f t="shared" si="1"/>
        <v>0.43386243386243384</v>
      </c>
      <c r="R12" s="97">
        <v>83</v>
      </c>
      <c r="S12" s="98">
        <v>80</v>
      </c>
      <c r="T12" s="112">
        <f t="shared" si="2"/>
        <v>0.96385542168674698</v>
      </c>
      <c r="U12" s="127">
        <f t="shared" si="3"/>
        <v>3.6144578313253017E-2</v>
      </c>
    </row>
    <row r="13" spans="1:101" ht="17.149999999999999" customHeight="1" x14ac:dyDescent="0.35">
      <c r="A13" s="45" t="s">
        <v>7</v>
      </c>
      <c r="B13" s="97">
        <v>35</v>
      </c>
      <c r="C13" s="98">
        <v>30</v>
      </c>
      <c r="D13" s="112">
        <f t="shared" si="4"/>
        <v>0.8571428571428571</v>
      </c>
      <c r="E13" s="115">
        <f t="shared" si="5"/>
        <v>0.1428571428571429</v>
      </c>
      <c r="F13" s="99">
        <v>49</v>
      </c>
      <c r="G13" s="100">
        <v>44</v>
      </c>
      <c r="H13" s="118">
        <f t="shared" si="6"/>
        <v>0.89795918367346939</v>
      </c>
      <c r="I13" s="121">
        <f t="shared" si="7"/>
        <v>0.10204081632653061</v>
      </c>
      <c r="J13" s="97">
        <v>17</v>
      </c>
      <c r="K13" s="98">
        <v>16</v>
      </c>
      <c r="L13" s="112">
        <f t="shared" si="8"/>
        <v>0.94117647058823528</v>
      </c>
      <c r="M13" s="115">
        <f t="shared" si="9"/>
        <v>5.8823529411764719E-2</v>
      </c>
      <c r="N13" s="99">
        <v>193</v>
      </c>
      <c r="O13" s="100">
        <v>111</v>
      </c>
      <c r="P13" s="118">
        <f t="shared" si="0"/>
        <v>0.57512953367875652</v>
      </c>
      <c r="Q13" s="121">
        <f t="shared" si="1"/>
        <v>0.42487046632124348</v>
      </c>
      <c r="R13" s="97">
        <v>83</v>
      </c>
      <c r="S13" s="98">
        <v>82</v>
      </c>
      <c r="T13" s="112">
        <f t="shared" si="2"/>
        <v>0.98795180722891562</v>
      </c>
      <c r="U13" s="127">
        <f t="shared" si="3"/>
        <v>1.2048192771084376E-2</v>
      </c>
    </row>
    <row r="14" spans="1:101" ht="17.149999999999999" customHeight="1" x14ac:dyDescent="0.35">
      <c r="A14" s="46" t="s">
        <v>8</v>
      </c>
      <c r="B14" s="97">
        <v>27</v>
      </c>
      <c r="C14" s="98">
        <v>21</v>
      </c>
      <c r="D14" s="112">
        <f t="shared" si="4"/>
        <v>0.77777777777777779</v>
      </c>
      <c r="E14" s="115">
        <f t="shared" si="5"/>
        <v>0.22222222222222221</v>
      </c>
      <c r="F14" s="99">
        <v>45</v>
      </c>
      <c r="G14" s="100">
        <v>39</v>
      </c>
      <c r="H14" s="118">
        <f t="shared" si="6"/>
        <v>0.8666666666666667</v>
      </c>
      <c r="I14" s="121">
        <f t="shared" si="7"/>
        <v>0.1333333333333333</v>
      </c>
      <c r="J14" s="97">
        <v>15</v>
      </c>
      <c r="K14" s="98">
        <v>11</v>
      </c>
      <c r="L14" s="112">
        <f t="shared" si="8"/>
        <v>0.73333333333333328</v>
      </c>
      <c r="M14" s="115">
        <f t="shared" si="9"/>
        <v>0.26666666666666672</v>
      </c>
      <c r="N14" s="99">
        <v>181</v>
      </c>
      <c r="O14" s="100">
        <v>119</v>
      </c>
      <c r="P14" s="118">
        <f t="shared" si="0"/>
        <v>0.65745856353591159</v>
      </c>
      <c r="Q14" s="121">
        <f t="shared" si="1"/>
        <v>0.34254143646408841</v>
      </c>
      <c r="R14" s="97">
        <v>75</v>
      </c>
      <c r="S14" s="98">
        <v>70</v>
      </c>
      <c r="T14" s="112">
        <f t="shared" si="2"/>
        <v>0.93333333333333335</v>
      </c>
      <c r="U14" s="127">
        <f t="shared" si="3"/>
        <v>6.6666666666666652E-2</v>
      </c>
    </row>
    <row r="15" spans="1:101" ht="17.149999999999999" customHeight="1" thickBot="1" x14ac:dyDescent="0.4">
      <c r="A15" s="47" t="s">
        <v>25</v>
      </c>
      <c r="B15" s="101">
        <v>27</v>
      </c>
      <c r="C15" s="102">
        <v>24</v>
      </c>
      <c r="D15" s="113">
        <f t="shared" si="4"/>
        <v>0.88888888888888884</v>
      </c>
      <c r="E15" s="116">
        <f t="shared" si="5"/>
        <v>0.11111111111111116</v>
      </c>
      <c r="F15" s="103">
        <v>40</v>
      </c>
      <c r="G15" s="104">
        <v>37</v>
      </c>
      <c r="H15" s="119">
        <f t="shared" si="6"/>
        <v>0.92500000000000004</v>
      </c>
      <c r="I15" s="122">
        <f t="shared" si="7"/>
        <v>7.4999999999999956E-2</v>
      </c>
      <c r="J15" s="101">
        <v>12</v>
      </c>
      <c r="K15" s="102">
        <v>11</v>
      </c>
      <c r="L15" s="113">
        <f t="shared" si="8"/>
        <v>0.91666666666666663</v>
      </c>
      <c r="M15" s="116">
        <f t="shared" si="9"/>
        <v>8.333333333333337E-2</v>
      </c>
      <c r="N15" s="103">
        <v>170</v>
      </c>
      <c r="O15" s="104">
        <v>103</v>
      </c>
      <c r="P15" s="119">
        <f t="shared" si="0"/>
        <v>0.60588235294117643</v>
      </c>
      <c r="Q15" s="122">
        <f t="shared" si="1"/>
        <v>0.39411764705882357</v>
      </c>
      <c r="R15" s="101">
        <v>74</v>
      </c>
      <c r="S15" s="102">
        <v>72</v>
      </c>
      <c r="T15" s="113">
        <f t="shared" si="2"/>
        <v>0.97297297297297303</v>
      </c>
      <c r="U15" s="128">
        <f t="shared" si="3"/>
        <v>2.7027027027026973E-2</v>
      </c>
    </row>
    <row r="16" spans="1:101" s="1" customFormat="1" ht="4.4000000000000004" customHeight="1" x14ac:dyDescent="0.35">
      <c r="D16" s="54"/>
      <c r="E16" s="55"/>
      <c r="H16" s="56"/>
      <c r="I16" s="57"/>
      <c r="L16" s="54"/>
      <c r="M16" s="55"/>
      <c r="P16" s="56"/>
      <c r="Q16" s="57"/>
      <c r="T16" s="54"/>
      <c r="U16" s="57"/>
      <c r="X16" s="56"/>
      <c r="Y16" s="58"/>
      <c r="Z16" s="40"/>
      <c r="AA16" s="40"/>
      <c r="AB16" s="59"/>
      <c r="AC16" s="58"/>
      <c r="AD16" s="40"/>
      <c r="AE16" s="40"/>
      <c r="AF16" s="60"/>
      <c r="AG16" s="58"/>
      <c r="AH16" s="40"/>
      <c r="AI16" s="40"/>
      <c r="AJ16" s="59"/>
      <c r="AK16" s="58"/>
      <c r="AL16" s="40"/>
      <c r="AM16" s="40"/>
      <c r="AN16" s="60"/>
      <c r="AO16" s="58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</row>
    <row r="17" spans="1:97" s="48" customFormat="1" ht="15" thickBot="1" x14ac:dyDescent="0.4">
      <c r="V17" s="61"/>
      <c r="W17" s="61"/>
      <c r="X17" s="61"/>
      <c r="Y17" s="62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</row>
    <row r="18" spans="1:97" s="3" customFormat="1" ht="26" customHeight="1" thickBot="1" x14ac:dyDescent="0.4">
      <c r="A18" s="43" t="s">
        <v>12</v>
      </c>
      <c r="B18" s="147" t="s">
        <v>41</v>
      </c>
      <c r="C18" s="148"/>
      <c r="D18" s="148"/>
      <c r="E18" s="149"/>
      <c r="F18" s="136" t="s">
        <v>43</v>
      </c>
      <c r="G18" s="136"/>
      <c r="H18" s="136"/>
      <c r="I18" s="137"/>
      <c r="J18" s="147" t="s">
        <v>42</v>
      </c>
      <c r="K18" s="148"/>
      <c r="L18" s="148"/>
      <c r="M18" s="149"/>
      <c r="N18" s="150" t="s">
        <v>44</v>
      </c>
      <c r="O18" s="150"/>
      <c r="P18" s="150"/>
      <c r="Q18" s="151"/>
      <c r="R18" s="147" t="s">
        <v>36</v>
      </c>
      <c r="S18" s="148"/>
      <c r="T18" s="148"/>
      <c r="U18" s="149"/>
      <c r="V18" s="2"/>
      <c r="W18" s="2"/>
      <c r="X18" s="2"/>
      <c r="Y18" s="11"/>
      <c r="Z18" s="11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</row>
    <row r="19" spans="1:97" s="68" customFormat="1" ht="126.65" customHeight="1" thickBot="1" x14ac:dyDescent="0.4">
      <c r="A19" s="77" t="s">
        <v>18</v>
      </c>
      <c r="B19" s="49" t="s">
        <v>9</v>
      </c>
      <c r="C19" s="64" t="s">
        <v>10</v>
      </c>
      <c r="D19" s="85" t="s">
        <v>13</v>
      </c>
      <c r="E19" s="86" t="s">
        <v>14</v>
      </c>
      <c r="F19" s="51" t="s">
        <v>9</v>
      </c>
      <c r="G19" s="52" t="s">
        <v>10</v>
      </c>
      <c r="H19" s="87" t="s">
        <v>13</v>
      </c>
      <c r="I19" s="84" t="s">
        <v>14</v>
      </c>
      <c r="J19" s="49" t="s">
        <v>9</v>
      </c>
      <c r="K19" s="64" t="s">
        <v>10</v>
      </c>
      <c r="L19" s="85" t="s">
        <v>13</v>
      </c>
      <c r="M19" s="86" t="s">
        <v>14</v>
      </c>
      <c r="N19" s="51" t="s">
        <v>9</v>
      </c>
      <c r="O19" s="52" t="s">
        <v>10</v>
      </c>
      <c r="P19" s="87" t="s">
        <v>13</v>
      </c>
      <c r="Q19" s="84" t="s">
        <v>14</v>
      </c>
      <c r="R19" s="49" t="s">
        <v>9</v>
      </c>
      <c r="S19" s="64" t="s">
        <v>10</v>
      </c>
      <c r="T19" s="85" t="s">
        <v>13</v>
      </c>
      <c r="U19" s="86" t="s">
        <v>14</v>
      </c>
      <c r="V19" s="65"/>
      <c r="W19" s="65"/>
      <c r="X19" s="65"/>
      <c r="Y19" s="66"/>
      <c r="Z19" s="66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</row>
    <row r="20" spans="1:97" s="3" customFormat="1" ht="17.25" customHeight="1" x14ac:dyDescent="0.35">
      <c r="A20" s="44" t="s">
        <v>0</v>
      </c>
      <c r="B20" s="95">
        <v>6</v>
      </c>
      <c r="C20" s="96">
        <v>2</v>
      </c>
      <c r="D20" s="117">
        <f>IFERROR(C20/B20, " ")</f>
        <v>0.33333333333333331</v>
      </c>
      <c r="E20" s="120">
        <f>IFERROR(1-D20, " ")</f>
        <v>0.66666666666666674</v>
      </c>
      <c r="F20" s="105"/>
      <c r="G20" s="94"/>
      <c r="H20" s="111" t="str">
        <f>IFERROR(G20/F20, " ")</f>
        <v xml:space="preserve"> </v>
      </c>
      <c r="I20" s="114" t="str">
        <f>IFERROR(1-H20, " ")</f>
        <v xml:space="preserve"> </v>
      </c>
      <c r="J20" s="95">
        <v>89</v>
      </c>
      <c r="K20" s="96">
        <v>74</v>
      </c>
      <c r="L20" s="117">
        <f>IFERROR(K20/J20, " ")</f>
        <v>0.8314606741573034</v>
      </c>
      <c r="M20" s="120">
        <f>IFERROR(1-L20, " ")</f>
        <v>0.1685393258426966</v>
      </c>
      <c r="N20" s="105"/>
      <c r="O20" s="94"/>
      <c r="P20" s="111" t="str">
        <f>IFERROR(O20/N20, " ")</f>
        <v xml:space="preserve"> </v>
      </c>
      <c r="Q20" s="114" t="str">
        <f>IFERROR(1-P20, " ")</f>
        <v xml:space="preserve"> </v>
      </c>
      <c r="R20" s="95"/>
      <c r="S20" s="96"/>
      <c r="T20" s="117" t="str">
        <f>IFERROR(S20/R20, " ")</f>
        <v xml:space="preserve"> </v>
      </c>
      <c r="U20" s="123" t="str">
        <f>IFERROR(1-T20, " ")</f>
        <v xml:space="preserve"> </v>
      </c>
      <c r="V20" s="2"/>
      <c r="W20" s="2"/>
      <c r="X20" s="2"/>
      <c r="Y20" s="11"/>
      <c r="Z20" s="11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</row>
    <row r="21" spans="1:97" s="8" customFormat="1" ht="17.25" customHeight="1" x14ac:dyDescent="0.35">
      <c r="A21" s="45" t="s">
        <v>1</v>
      </c>
      <c r="B21" s="99">
        <v>6</v>
      </c>
      <c r="C21" s="100">
        <v>4</v>
      </c>
      <c r="D21" s="118">
        <f t="shared" ref="D21:D29" si="10">IFERROR(C21/B21, " ")</f>
        <v>0.66666666666666663</v>
      </c>
      <c r="E21" s="121">
        <f t="shared" ref="E21:E29" si="11">IFERROR(1-D21, " ")</f>
        <v>0.33333333333333337</v>
      </c>
      <c r="F21" s="106"/>
      <c r="G21" s="98"/>
      <c r="H21" s="112" t="str">
        <f t="shared" ref="H21:H29" si="12">IFERROR(G21/F21, " ")</f>
        <v xml:space="preserve"> </v>
      </c>
      <c r="I21" s="115" t="str">
        <f t="shared" ref="I21:I29" si="13">IFERROR(1-H21, " ")</f>
        <v xml:space="preserve"> </v>
      </c>
      <c r="J21" s="99">
        <v>96</v>
      </c>
      <c r="K21" s="100">
        <v>83</v>
      </c>
      <c r="L21" s="118">
        <f t="shared" ref="L21:L29" si="14">IFERROR(K21/J21, " ")</f>
        <v>0.86458333333333337</v>
      </c>
      <c r="M21" s="121">
        <f t="shared" ref="M21:M29" si="15">IFERROR(1-L21, " ")</f>
        <v>0.13541666666666663</v>
      </c>
      <c r="N21" s="106"/>
      <c r="O21" s="98"/>
      <c r="P21" s="112" t="str">
        <f t="shared" ref="P21:P29" si="16">IFERROR(O21/N21, " ")</f>
        <v xml:space="preserve"> </v>
      </c>
      <c r="Q21" s="115" t="str">
        <f t="shared" ref="Q21:Q29" si="17">IFERROR(1-P21, " ")</f>
        <v xml:space="preserve"> </v>
      </c>
      <c r="R21" s="99"/>
      <c r="S21" s="100"/>
      <c r="T21" s="118" t="str">
        <f t="shared" ref="T21:T29" si="18">IFERROR(S21/R21, " ")</f>
        <v xml:space="preserve"> </v>
      </c>
      <c r="U21" s="124" t="str">
        <f t="shared" ref="U21:U29" si="19">IFERROR(1-T21, " ")</f>
        <v xml:space="preserve"> </v>
      </c>
      <c r="V21" s="7"/>
      <c r="W21" s="7"/>
      <c r="X21" s="7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</row>
    <row r="22" spans="1:97" s="3" customFormat="1" ht="17.25" customHeight="1" x14ac:dyDescent="0.35">
      <c r="A22" s="45" t="s">
        <v>2</v>
      </c>
      <c r="B22" s="99">
        <v>6</v>
      </c>
      <c r="C22" s="100">
        <v>5</v>
      </c>
      <c r="D22" s="118">
        <f t="shared" si="10"/>
        <v>0.83333333333333337</v>
      </c>
      <c r="E22" s="121">
        <f t="shared" si="11"/>
        <v>0.16666666666666663</v>
      </c>
      <c r="F22" s="106">
        <v>7</v>
      </c>
      <c r="G22" s="98">
        <v>5</v>
      </c>
      <c r="H22" s="112">
        <f t="shared" si="12"/>
        <v>0.7142857142857143</v>
      </c>
      <c r="I22" s="115">
        <f t="shared" si="13"/>
        <v>0.2857142857142857</v>
      </c>
      <c r="J22" s="99">
        <v>99</v>
      </c>
      <c r="K22" s="100">
        <v>86</v>
      </c>
      <c r="L22" s="118">
        <f t="shared" si="14"/>
        <v>0.86868686868686873</v>
      </c>
      <c r="M22" s="121">
        <f t="shared" si="15"/>
        <v>0.13131313131313127</v>
      </c>
      <c r="N22" s="106"/>
      <c r="O22" s="98"/>
      <c r="P22" s="112" t="str">
        <f t="shared" si="16"/>
        <v xml:space="preserve"> </v>
      </c>
      <c r="Q22" s="115" t="str">
        <f t="shared" si="17"/>
        <v xml:space="preserve"> </v>
      </c>
      <c r="R22" s="99"/>
      <c r="S22" s="100"/>
      <c r="T22" s="118" t="str">
        <f t="shared" si="18"/>
        <v xml:space="preserve"> </v>
      </c>
      <c r="U22" s="124" t="str">
        <f t="shared" si="19"/>
        <v xml:space="preserve"> </v>
      </c>
      <c r="V22" s="2"/>
      <c r="W22" s="2"/>
      <c r="X22" s="2"/>
      <c r="Y22" s="11"/>
      <c r="Z22" s="11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s="8" customFormat="1" ht="17.25" customHeight="1" x14ac:dyDescent="0.35">
      <c r="A23" s="45" t="s">
        <v>3</v>
      </c>
      <c r="B23" s="99">
        <v>8</v>
      </c>
      <c r="C23" s="100">
        <v>3</v>
      </c>
      <c r="D23" s="118">
        <f t="shared" si="10"/>
        <v>0.375</v>
      </c>
      <c r="E23" s="121">
        <f t="shared" si="11"/>
        <v>0.625</v>
      </c>
      <c r="F23" s="106">
        <v>7</v>
      </c>
      <c r="G23" s="98">
        <v>6</v>
      </c>
      <c r="H23" s="112">
        <f t="shared" si="12"/>
        <v>0.8571428571428571</v>
      </c>
      <c r="I23" s="115">
        <f t="shared" si="13"/>
        <v>0.1428571428571429</v>
      </c>
      <c r="J23" s="99">
        <v>105</v>
      </c>
      <c r="K23" s="100">
        <v>93</v>
      </c>
      <c r="L23" s="118">
        <f t="shared" si="14"/>
        <v>0.88571428571428568</v>
      </c>
      <c r="M23" s="121">
        <f t="shared" si="15"/>
        <v>0.11428571428571432</v>
      </c>
      <c r="N23" s="106"/>
      <c r="O23" s="98"/>
      <c r="P23" s="112" t="str">
        <f t="shared" si="16"/>
        <v xml:space="preserve"> </v>
      </c>
      <c r="Q23" s="115" t="str">
        <f t="shared" si="17"/>
        <v xml:space="preserve"> </v>
      </c>
      <c r="R23" s="99"/>
      <c r="S23" s="100"/>
      <c r="T23" s="118" t="str">
        <f t="shared" si="18"/>
        <v xml:space="preserve"> </v>
      </c>
      <c r="U23" s="124" t="str">
        <f t="shared" si="19"/>
        <v xml:space="preserve"> </v>
      </c>
      <c r="V23" s="7"/>
      <c r="W23" s="7"/>
      <c r="X23" s="7"/>
      <c r="Y23" s="14"/>
      <c r="Z23" s="14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</row>
    <row r="24" spans="1:97" s="3" customFormat="1" ht="17.25" customHeight="1" x14ac:dyDescent="0.35">
      <c r="A24" s="45" t="s">
        <v>4</v>
      </c>
      <c r="B24" s="99">
        <v>8</v>
      </c>
      <c r="C24" s="100">
        <v>4</v>
      </c>
      <c r="D24" s="118">
        <f t="shared" si="10"/>
        <v>0.5</v>
      </c>
      <c r="E24" s="121">
        <f t="shared" si="11"/>
        <v>0.5</v>
      </c>
      <c r="F24" s="106">
        <v>9</v>
      </c>
      <c r="G24" s="98">
        <v>3</v>
      </c>
      <c r="H24" s="112">
        <f t="shared" si="12"/>
        <v>0.33333333333333331</v>
      </c>
      <c r="I24" s="115">
        <f t="shared" si="13"/>
        <v>0.66666666666666674</v>
      </c>
      <c r="J24" s="99">
        <v>118</v>
      </c>
      <c r="K24" s="100">
        <v>104</v>
      </c>
      <c r="L24" s="118">
        <f t="shared" si="14"/>
        <v>0.88135593220338981</v>
      </c>
      <c r="M24" s="121">
        <f t="shared" si="15"/>
        <v>0.11864406779661019</v>
      </c>
      <c r="N24" s="106">
        <v>18</v>
      </c>
      <c r="O24" s="98">
        <v>14</v>
      </c>
      <c r="P24" s="112">
        <f t="shared" si="16"/>
        <v>0.77777777777777779</v>
      </c>
      <c r="Q24" s="115">
        <f t="shared" si="17"/>
        <v>0.22222222222222221</v>
      </c>
      <c r="R24" s="99"/>
      <c r="S24" s="100"/>
      <c r="T24" s="118" t="str">
        <f t="shared" si="18"/>
        <v xml:space="preserve"> </v>
      </c>
      <c r="U24" s="124" t="str">
        <f t="shared" si="19"/>
        <v xml:space="preserve"> </v>
      </c>
      <c r="V24" s="2"/>
      <c r="W24" s="2"/>
      <c r="X24" s="2"/>
      <c r="Y24" s="11"/>
      <c r="Z24" s="11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</row>
    <row r="25" spans="1:97" s="8" customFormat="1" ht="17.25" customHeight="1" x14ac:dyDescent="0.35">
      <c r="A25" s="45" t="s">
        <v>5</v>
      </c>
      <c r="B25" s="99">
        <v>8</v>
      </c>
      <c r="C25" s="100">
        <v>6</v>
      </c>
      <c r="D25" s="118">
        <f t="shared" si="10"/>
        <v>0.75</v>
      </c>
      <c r="E25" s="121">
        <f t="shared" si="11"/>
        <v>0.25</v>
      </c>
      <c r="F25" s="106">
        <v>9</v>
      </c>
      <c r="G25" s="98">
        <v>4</v>
      </c>
      <c r="H25" s="112">
        <f t="shared" si="12"/>
        <v>0.44444444444444442</v>
      </c>
      <c r="I25" s="115">
        <f t="shared" si="13"/>
        <v>0.55555555555555558</v>
      </c>
      <c r="J25" s="99">
        <v>125</v>
      </c>
      <c r="K25" s="100">
        <v>105</v>
      </c>
      <c r="L25" s="118">
        <f t="shared" si="14"/>
        <v>0.84</v>
      </c>
      <c r="M25" s="121">
        <f t="shared" si="15"/>
        <v>0.16000000000000003</v>
      </c>
      <c r="N25" s="106">
        <v>22</v>
      </c>
      <c r="O25" s="98">
        <v>17</v>
      </c>
      <c r="P25" s="112">
        <f t="shared" si="16"/>
        <v>0.77272727272727271</v>
      </c>
      <c r="Q25" s="115">
        <f t="shared" si="17"/>
        <v>0.22727272727272729</v>
      </c>
      <c r="R25" s="99"/>
      <c r="S25" s="100"/>
      <c r="T25" s="118" t="str">
        <f t="shared" si="18"/>
        <v xml:space="preserve"> </v>
      </c>
      <c r="U25" s="124" t="str">
        <f t="shared" si="19"/>
        <v xml:space="preserve"> </v>
      </c>
      <c r="V25" s="7"/>
      <c r="W25" s="7"/>
      <c r="X25" s="7"/>
      <c r="Y25" s="14"/>
      <c r="Z25" s="14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</row>
    <row r="26" spans="1:97" s="3" customFormat="1" ht="17.25" customHeight="1" x14ac:dyDescent="0.35">
      <c r="A26" s="45" t="s">
        <v>6</v>
      </c>
      <c r="B26" s="99">
        <v>10</v>
      </c>
      <c r="C26" s="100">
        <v>4</v>
      </c>
      <c r="D26" s="118">
        <f t="shared" si="10"/>
        <v>0.4</v>
      </c>
      <c r="E26" s="121">
        <f t="shared" si="11"/>
        <v>0.6</v>
      </c>
      <c r="F26" s="106">
        <v>9</v>
      </c>
      <c r="G26" s="98">
        <v>7</v>
      </c>
      <c r="H26" s="112">
        <f t="shared" si="12"/>
        <v>0.77777777777777779</v>
      </c>
      <c r="I26" s="115">
        <f t="shared" si="13"/>
        <v>0.22222222222222221</v>
      </c>
      <c r="J26" s="99">
        <v>134</v>
      </c>
      <c r="K26" s="100">
        <v>111</v>
      </c>
      <c r="L26" s="118">
        <f t="shared" si="14"/>
        <v>0.82835820895522383</v>
      </c>
      <c r="M26" s="121">
        <f t="shared" si="15"/>
        <v>0.17164179104477617</v>
      </c>
      <c r="N26" s="106">
        <v>18</v>
      </c>
      <c r="O26" s="98">
        <v>14</v>
      </c>
      <c r="P26" s="112">
        <f t="shared" si="16"/>
        <v>0.77777777777777779</v>
      </c>
      <c r="Q26" s="115">
        <f t="shared" si="17"/>
        <v>0.22222222222222221</v>
      </c>
      <c r="R26" s="99">
        <v>27</v>
      </c>
      <c r="S26" s="100">
        <v>17</v>
      </c>
      <c r="T26" s="118">
        <f t="shared" si="18"/>
        <v>0.62962962962962965</v>
      </c>
      <c r="U26" s="124">
        <f t="shared" si="19"/>
        <v>0.37037037037037035</v>
      </c>
      <c r="V26" s="2"/>
      <c r="W26" s="2"/>
      <c r="X26" s="2"/>
      <c r="Y26" s="11"/>
      <c r="Z26" s="1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</row>
    <row r="27" spans="1:97" s="8" customFormat="1" ht="17.25" customHeight="1" x14ac:dyDescent="0.35">
      <c r="A27" s="45" t="s">
        <v>7</v>
      </c>
      <c r="B27" s="99">
        <v>10</v>
      </c>
      <c r="C27" s="100">
        <v>7</v>
      </c>
      <c r="D27" s="118">
        <f t="shared" si="10"/>
        <v>0.7</v>
      </c>
      <c r="E27" s="121">
        <f t="shared" si="11"/>
        <v>0.30000000000000004</v>
      </c>
      <c r="F27" s="106">
        <v>5</v>
      </c>
      <c r="G27" s="98">
        <v>2</v>
      </c>
      <c r="H27" s="112">
        <f t="shared" si="12"/>
        <v>0.4</v>
      </c>
      <c r="I27" s="115">
        <f t="shared" si="13"/>
        <v>0.6</v>
      </c>
      <c r="J27" s="99">
        <v>155</v>
      </c>
      <c r="K27" s="100">
        <v>119</v>
      </c>
      <c r="L27" s="118">
        <f t="shared" si="14"/>
        <v>0.76774193548387093</v>
      </c>
      <c r="M27" s="121">
        <f t="shared" si="15"/>
        <v>0.23225806451612907</v>
      </c>
      <c r="N27" s="106">
        <v>15</v>
      </c>
      <c r="O27" s="98">
        <v>10</v>
      </c>
      <c r="P27" s="112">
        <f t="shared" si="16"/>
        <v>0.66666666666666663</v>
      </c>
      <c r="Q27" s="115">
        <f t="shared" si="17"/>
        <v>0.33333333333333337</v>
      </c>
      <c r="R27" s="99">
        <v>34</v>
      </c>
      <c r="S27" s="100">
        <v>18</v>
      </c>
      <c r="T27" s="118">
        <f t="shared" si="18"/>
        <v>0.52941176470588236</v>
      </c>
      <c r="U27" s="124">
        <f t="shared" si="19"/>
        <v>0.47058823529411764</v>
      </c>
      <c r="V27" s="7"/>
      <c r="W27" s="7"/>
      <c r="X27" s="7"/>
      <c r="Y27" s="14"/>
      <c r="Z27" s="14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</row>
    <row r="28" spans="1:97" s="3" customFormat="1" ht="17.25" customHeight="1" x14ac:dyDescent="0.35">
      <c r="A28" s="46" t="s">
        <v>8</v>
      </c>
      <c r="B28" s="99">
        <v>10</v>
      </c>
      <c r="C28" s="100">
        <v>9</v>
      </c>
      <c r="D28" s="118">
        <f t="shared" si="10"/>
        <v>0.9</v>
      </c>
      <c r="E28" s="121">
        <f t="shared" si="11"/>
        <v>9.9999999999999978E-2</v>
      </c>
      <c r="F28" s="106">
        <v>5</v>
      </c>
      <c r="G28" s="98">
        <v>2</v>
      </c>
      <c r="H28" s="112">
        <f t="shared" si="12"/>
        <v>0.4</v>
      </c>
      <c r="I28" s="115">
        <f t="shared" si="13"/>
        <v>0.6</v>
      </c>
      <c r="J28" s="99">
        <v>141</v>
      </c>
      <c r="K28" s="100">
        <v>132</v>
      </c>
      <c r="L28" s="118">
        <f t="shared" si="14"/>
        <v>0.93617021276595747</v>
      </c>
      <c r="M28" s="121">
        <f t="shared" si="15"/>
        <v>6.3829787234042534E-2</v>
      </c>
      <c r="N28" s="106">
        <v>7</v>
      </c>
      <c r="O28" s="98">
        <v>4</v>
      </c>
      <c r="P28" s="112">
        <f t="shared" si="16"/>
        <v>0.5714285714285714</v>
      </c>
      <c r="Q28" s="115">
        <f t="shared" si="17"/>
        <v>0.4285714285714286</v>
      </c>
      <c r="R28" s="99">
        <v>48</v>
      </c>
      <c r="S28" s="100">
        <v>22</v>
      </c>
      <c r="T28" s="118">
        <f t="shared" si="18"/>
        <v>0.45833333333333331</v>
      </c>
      <c r="U28" s="124">
        <f t="shared" si="19"/>
        <v>0.54166666666666674</v>
      </c>
      <c r="V28" s="2"/>
      <c r="W28" s="2"/>
      <c r="X28" s="2"/>
      <c r="Y28" s="11"/>
      <c r="Z28" s="11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</row>
    <row r="29" spans="1:97" s="8" customFormat="1" ht="17.25" customHeight="1" thickBot="1" x14ac:dyDescent="0.4">
      <c r="A29" s="47" t="s">
        <v>25</v>
      </c>
      <c r="B29" s="103"/>
      <c r="C29" s="104"/>
      <c r="D29" s="119" t="str">
        <f t="shared" si="10"/>
        <v xml:space="preserve"> </v>
      </c>
      <c r="E29" s="122" t="str">
        <f t="shared" si="11"/>
        <v xml:space="preserve"> </v>
      </c>
      <c r="F29" s="107">
        <v>5</v>
      </c>
      <c r="G29" s="102">
        <v>4</v>
      </c>
      <c r="H29" s="113">
        <f t="shared" si="12"/>
        <v>0.8</v>
      </c>
      <c r="I29" s="116">
        <f t="shared" si="13"/>
        <v>0.19999999999999996</v>
      </c>
      <c r="J29" s="103"/>
      <c r="K29" s="104"/>
      <c r="L29" s="119" t="str">
        <f t="shared" si="14"/>
        <v xml:space="preserve"> </v>
      </c>
      <c r="M29" s="122" t="str">
        <f t="shared" si="15"/>
        <v xml:space="preserve"> </v>
      </c>
      <c r="N29" s="107">
        <v>6</v>
      </c>
      <c r="O29" s="102">
        <v>5</v>
      </c>
      <c r="P29" s="113">
        <f t="shared" si="16"/>
        <v>0.83333333333333337</v>
      </c>
      <c r="Q29" s="116">
        <f t="shared" si="17"/>
        <v>0.16666666666666663</v>
      </c>
      <c r="R29" s="103">
        <v>52</v>
      </c>
      <c r="S29" s="104">
        <v>29</v>
      </c>
      <c r="T29" s="119">
        <f t="shared" si="18"/>
        <v>0.55769230769230771</v>
      </c>
      <c r="U29" s="125">
        <f t="shared" si="19"/>
        <v>0.44230769230769229</v>
      </c>
      <c r="V29" s="7"/>
      <c r="W29" s="7"/>
      <c r="X29" s="7"/>
      <c r="Y29" s="14"/>
      <c r="Z29" s="14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</row>
    <row r="30" spans="1:97" s="1" customFormat="1" ht="8.5" customHeight="1" x14ac:dyDescent="0.35">
      <c r="V30" s="37"/>
      <c r="W30" s="37"/>
      <c r="X30" s="37"/>
      <c r="Y30" s="38"/>
      <c r="Z30" s="3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</row>
    <row r="31" spans="1:97" s="68" customFormat="1" ht="29.15" customHeight="1" x14ac:dyDescent="0.35">
      <c r="A31" s="69" t="s">
        <v>29</v>
      </c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</row>
    <row r="32" spans="1:97" s="1" customFormat="1" x14ac:dyDescent="0.35">
      <c r="A32" s="145" t="s">
        <v>30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</row>
    <row r="33" spans="1:97" s="68" customFormat="1" ht="29.15" customHeight="1" x14ac:dyDescent="0.35">
      <c r="A33" s="146" t="s">
        <v>31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</row>
    <row r="34" spans="1:97" s="48" customFormat="1" x14ac:dyDescent="0.35">
      <c r="A34" s="145" t="s">
        <v>32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</row>
    <row r="35" spans="1:97" s="68" customFormat="1" ht="29.15" customHeight="1" x14ac:dyDescent="0.35">
      <c r="A35" s="146" t="s">
        <v>33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70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</row>
    <row r="36" spans="1:97" s="1" customFormat="1" x14ac:dyDescent="0.35">
      <c r="V36" s="37"/>
      <c r="W36" s="37"/>
      <c r="X36" s="37"/>
      <c r="Y36" s="38"/>
      <c r="Z36" s="38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</row>
    <row r="37" spans="1:97" s="67" customFormat="1" ht="30" customHeight="1" x14ac:dyDescent="0.35">
      <c r="V37" s="66"/>
      <c r="W37" s="66"/>
      <c r="X37" s="66"/>
      <c r="Y37" s="66"/>
      <c r="Z37" s="66"/>
    </row>
    <row r="38" spans="1:97" s="40" customFormat="1" x14ac:dyDescent="0.35">
      <c r="A38" s="71"/>
    </row>
    <row r="39" spans="1:97" s="40" customFormat="1" x14ac:dyDescent="0.35">
      <c r="A39" s="71"/>
    </row>
    <row r="40" spans="1:97" s="40" customFormat="1" x14ac:dyDescent="0.35">
      <c r="A40" s="71"/>
    </row>
    <row r="41" spans="1:97" s="40" customFormat="1" x14ac:dyDescent="0.35">
      <c r="A41" s="71"/>
    </row>
    <row r="42" spans="1:97" s="40" customFormat="1" x14ac:dyDescent="0.35">
      <c r="A42" s="71"/>
    </row>
    <row r="43" spans="1:97" s="40" customFormat="1" x14ac:dyDescent="0.35">
      <c r="A43" s="71"/>
    </row>
    <row r="44" spans="1:97" s="40" customFormat="1" x14ac:dyDescent="0.35">
      <c r="A44" s="71"/>
    </row>
    <row r="45" spans="1:97" s="40" customFormat="1" x14ac:dyDescent="0.35">
      <c r="A45" s="71"/>
    </row>
    <row r="46" spans="1:97" s="40" customFormat="1" x14ac:dyDescent="0.35">
      <c r="A46" s="71"/>
    </row>
    <row r="47" spans="1:97" s="40" customFormat="1" x14ac:dyDescent="0.35">
      <c r="A47" s="71"/>
    </row>
    <row r="48" spans="1:97" s="40" customFormat="1" x14ac:dyDescent="0.35">
      <c r="A48" s="71"/>
    </row>
    <row r="49" spans="1:1" s="40" customFormat="1" x14ac:dyDescent="0.35">
      <c r="A49" s="71"/>
    </row>
    <row r="50" spans="1:1" s="40" customFormat="1" x14ac:dyDescent="0.35">
      <c r="A50" s="71"/>
    </row>
    <row r="51" spans="1:1" s="40" customFormat="1" x14ac:dyDescent="0.35">
      <c r="A51" s="71"/>
    </row>
    <row r="52" spans="1:1" s="40" customFormat="1" x14ac:dyDescent="0.35">
      <c r="A52" s="71"/>
    </row>
    <row r="53" spans="1:1" s="40" customFormat="1" x14ac:dyDescent="0.35">
      <c r="A53" s="71"/>
    </row>
    <row r="54" spans="1:1" s="40" customFormat="1" x14ac:dyDescent="0.35">
      <c r="A54" s="71"/>
    </row>
    <row r="55" spans="1:1" s="40" customFormat="1" x14ac:dyDescent="0.35">
      <c r="A55" s="71"/>
    </row>
    <row r="56" spans="1:1" s="40" customFormat="1" x14ac:dyDescent="0.35">
      <c r="A56" s="71"/>
    </row>
    <row r="57" spans="1:1" s="40" customFormat="1" x14ac:dyDescent="0.35">
      <c r="A57" s="71"/>
    </row>
    <row r="58" spans="1:1" s="40" customFormat="1" x14ac:dyDescent="0.35">
      <c r="A58" s="71"/>
    </row>
    <row r="59" spans="1:1" s="40" customFormat="1" x14ac:dyDescent="0.35">
      <c r="A59" s="71"/>
    </row>
    <row r="60" spans="1:1" s="40" customFormat="1" x14ac:dyDescent="0.35">
      <c r="A60" s="71"/>
    </row>
    <row r="61" spans="1:1" s="40" customFormat="1" x14ac:dyDescent="0.35">
      <c r="A61" s="71"/>
    </row>
    <row r="62" spans="1:1" s="40" customFormat="1" x14ac:dyDescent="0.35">
      <c r="A62" s="71"/>
    </row>
    <row r="63" spans="1:1" s="40" customFormat="1" x14ac:dyDescent="0.35">
      <c r="A63" s="71"/>
    </row>
    <row r="64" spans="1:1" s="40" customFormat="1" x14ac:dyDescent="0.35">
      <c r="A64" s="71"/>
    </row>
    <row r="65" spans="1:1" s="40" customFormat="1" x14ac:dyDescent="0.35">
      <c r="A65" s="71"/>
    </row>
    <row r="66" spans="1:1" s="40" customFormat="1" x14ac:dyDescent="0.35">
      <c r="A66" s="71"/>
    </row>
    <row r="67" spans="1:1" s="40" customFormat="1" x14ac:dyDescent="0.35">
      <c r="A67" s="71"/>
    </row>
    <row r="68" spans="1:1" s="40" customFormat="1" x14ac:dyDescent="0.35">
      <c r="A68" s="71"/>
    </row>
    <row r="69" spans="1:1" s="40" customFormat="1" x14ac:dyDescent="0.35">
      <c r="A69" s="71"/>
    </row>
    <row r="70" spans="1:1" s="40" customFormat="1" x14ac:dyDescent="0.35">
      <c r="A70" s="71"/>
    </row>
    <row r="71" spans="1:1" s="40" customFormat="1" x14ac:dyDescent="0.35">
      <c r="A71" s="71"/>
    </row>
    <row r="72" spans="1:1" s="40" customFormat="1" x14ac:dyDescent="0.35">
      <c r="A72" s="71"/>
    </row>
    <row r="73" spans="1:1" s="40" customFormat="1" x14ac:dyDescent="0.35">
      <c r="A73" s="71"/>
    </row>
    <row r="74" spans="1:1" s="40" customFormat="1" x14ac:dyDescent="0.35">
      <c r="A74" s="71"/>
    </row>
    <row r="75" spans="1:1" s="40" customFormat="1" x14ac:dyDescent="0.35">
      <c r="A75" s="71"/>
    </row>
    <row r="76" spans="1:1" s="40" customFormat="1" x14ac:dyDescent="0.35">
      <c r="A76" s="71"/>
    </row>
    <row r="77" spans="1:1" s="40" customFormat="1" x14ac:dyDescent="0.35">
      <c r="A77" s="71"/>
    </row>
    <row r="78" spans="1:1" s="40" customFormat="1" x14ac:dyDescent="0.35">
      <c r="A78" s="71"/>
    </row>
    <row r="79" spans="1:1" s="40" customFormat="1" x14ac:dyDescent="0.35">
      <c r="A79" s="71"/>
    </row>
    <row r="80" spans="1:1" s="40" customFormat="1" x14ac:dyDescent="0.35">
      <c r="A80" s="71"/>
    </row>
    <row r="81" spans="1:1" s="40" customFormat="1" x14ac:dyDescent="0.35">
      <c r="A81" s="71"/>
    </row>
    <row r="82" spans="1:1" s="40" customFormat="1" x14ac:dyDescent="0.35">
      <c r="A82" s="71"/>
    </row>
    <row r="83" spans="1:1" s="40" customFormat="1" x14ac:dyDescent="0.35">
      <c r="A83" s="71"/>
    </row>
    <row r="84" spans="1:1" s="40" customFormat="1" x14ac:dyDescent="0.35">
      <c r="A84" s="71"/>
    </row>
    <row r="85" spans="1:1" s="40" customFormat="1" x14ac:dyDescent="0.35">
      <c r="A85" s="71"/>
    </row>
    <row r="86" spans="1:1" s="40" customFormat="1" x14ac:dyDescent="0.35">
      <c r="A86" s="71"/>
    </row>
    <row r="87" spans="1:1" s="40" customFormat="1" x14ac:dyDescent="0.35">
      <c r="A87" s="71"/>
    </row>
    <row r="88" spans="1:1" s="40" customFormat="1" x14ac:dyDescent="0.35">
      <c r="A88" s="71"/>
    </row>
    <row r="89" spans="1:1" s="40" customFormat="1" x14ac:dyDescent="0.35">
      <c r="A89" s="71"/>
    </row>
    <row r="90" spans="1:1" s="40" customFormat="1" x14ac:dyDescent="0.35">
      <c r="A90" s="71"/>
    </row>
    <row r="91" spans="1:1" s="40" customFormat="1" x14ac:dyDescent="0.35">
      <c r="A91" s="71"/>
    </row>
    <row r="92" spans="1:1" s="40" customFormat="1" x14ac:dyDescent="0.35">
      <c r="A92" s="71"/>
    </row>
    <row r="93" spans="1:1" s="40" customFormat="1" x14ac:dyDescent="0.35">
      <c r="A93" s="71"/>
    </row>
    <row r="94" spans="1:1" s="40" customFormat="1" x14ac:dyDescent="0.35">
      <c r="A94" s="71"/>
    </row>
    <row r="95" spans="1:1" s="40" customFormat="1" x14ac:dyDescent="0.35">
      <c r="A95" s="71"/>
    </row>
    <row r="96" spans="1:1" s="40" customFormat="1" x14ac:dyDescent="0.35">
      <c r="A96" s="71"/>
    </row>
    <row r="97" spans="1:1" s="40" customFormat="1" x14ac:dyDescent="0.35">
      <c r="A97" s="71"/>
    </row>
    <row r="98" spans="1:1" s="40" customFormat="1" x14ac:dyDescent="0.35">
      <c r="A98" s="71"/>
    </row>
    <row r="99" spans="1:1" s="40" customFormat="1" x14ac:dyDescent="0.35">
      <c r="A99" s="71"/>
    </row>
    <row r="100" spans="1:1" s="40" customFormat="1" x14ac:dyDescent="0.35">
      <c r="A100" s="71"/>
    </row>
    <row r="101" spans="1:1" s="40" customFormat="1" x14ac:dyDescent="0.35">
      <c r="A101" s="71"/>
    </row>
    <row r="102" spans="1:1" s="40" customFormat="1" x14ac:dyDescent="0.35">
      <c r="A102" s="71"/>
    </row>
    <row r="103" spans="1:1" s="40" customFormat="1" x14ac:dyDescent="0.35">
      <c r="A103" s="71"/>
    </row>
    <row r="104" spans="1:1" s="40" customFormat="1" x14ac:dyDescent="0.35">
      <c r="A104" s="71"/>
    </row>
    <row r="105" spans="1:1" s="40" customFormat="1" x14ac:dyDescent="0.35">
      <c r="A105" s="71"/>
    </row>
    <row r="106" spans="1:1" s="40" customFormat="1" x14ac:dyDescent="0.35">
      <c r="A106" s="71"/>
    </row>
    <row r="107" spans="1:1" s="40" customFormat="1" x14ac:dyDescent="0.35">
      <c r="A107" s="71"/>
    </row>
    <row r="108" spans="1:1" s="40" customFormat="1" x14ac:dyDescent="0.35">
      <c r="A108" s="71"/>
    </row>
    <row r="109" spans="1:1" s="40" customFormat="1" x14ac:dyDescent="0.35">
      <c r="A109" s="71"/>
    </row>
    <row r="110" spans="1:1" s="40" customFormat="1" x14ac:dyDescent="0.35">
      <c r="A110" s="71"/>
    </row>
    <row r="111" spans="1:1" s="40" customFormat="1" x14ac:dyDescent="0.35">
      <c r="A111" s="71"/>
    </row>
    <row r="112" spans="1:1" s="40" customFormat="1" x14ac:dyDescent="0.35">
      <c r="A112" s="71"/>
    </row>
    <row r="113" spans="1:1" s="40" customFormat="1" x14ac:dyDescent="0.35">
      <c r="A113" s="71"/>
    </row>
    <row r="114" spans="1:1" s="40" customFormat="1" x14ac:dyDescent="0.35">
      <c r="A114" s="71"/>
    </row>
    <row r="115" spans="1:1" s="40" customFormat="1" x14ac:dyDescent="0.35">
      <c r="A115" s="71"/>
    </row>
    <row r="116" spans="1:1" s="40" customFormat="1" x14ac:dyDescent="0.35">
      <c r="A116" s="71"/>
    </row>
    <row r="117" spans="1:1" s="40" customFormat="1" x14ac:dyDescent="0.35">
      <c r="A117" s="71"/>
    </row>
    <row r="118" spans="1:1" s="40" customFormat="1" x14ac:dyDescent="0.35">
      <c r="A118" s="71"/>
    </row>
    <row r="119" spans="1:1" s="40" customFormat="1" x14ac:dyDescent="0.35">
      <c r="A119" s="71"/>
    </row>
    <row r="120" spans="1:1" s="40" customFormat="1" x14ac:dyDescent="0.35">
      <c r="A120" s="71"/>
    </row>
    <row r="121" spans="1:1" s="40" customFormat="1" x14ac:dyDescent="0.35">
      <c r="A121" s="71"/>
    </row>
    <row r="122" spans="1:1" s="40" customFormat="1" x14ac:dyDescent="0.35">
      <c r="A122" s="71"/>
    </row>
    <row r="123" spans="1:1" s="40" customFormat="1" x14ac:dyDescent="0.35">
      <c r="A123" s="71"/>
    </row>
    <row r="124" spans="1:1" s="40" customFormat="1" x14ac:dyDescent="0.35">
      <c r="A124" s="71"/>
    </row>
    <row r="125" spans="1:1" s="40" customFormat="1" x14ac:dyDescent="0.35">
      <c r="A125" s="71"/>
    </row>
    <row r="126" spans="1:1" s="40" customFormat="1" x14ac:dyDescent="0.35">
      <c r="A126" s="71"/>
    </row>
    <row r="127" spans="1:1" s="40" customFormat="1" x14ac:dyDescent="0.35">
      <c r="A127" s="71"/>
    </row>
    <row r="128" spans="1:1" s="40" customFormat="1" x14ac:dyDescent="0.35">
      <c r="A128" s="71"/>
    </row>
    <row r="129" spans="1:1" s="40" customFormat="1" x14ac:dyDescent="0.35">
      <c r="A129" s="71"/>
    </row>
    <row r="130" spans="1:1" s="40" customFormat="1" x14ac:dyDescent="0.35">
      <c r="A130" s="71"/>
    </row>
    <row r="131" spans="1:1" s="40" customFormat="1" x14ac:dyDescent="0.35">
      <c r="A131" s="71"/>
    </row>
    <row r="132" spans="1:1" s="40" customFormat="1" x14ac:dyDescent="0.35">
      <c r="A132" s="71"/>
    </row>
    <row r="133" spans="1:1" s="40" customFormat="1" x14ac:dyDescent="0.35">
      <c r="A133" s="71"/>
    </row>
    <row r="134" spans="1:1" s="40" customFormat="1" x14ac:dyDescent="0.35">
      <c r="A134" s="71"/>
    </row>
    <row r="135" spans="1:1" s="40" customFormat="1" x14ac:dyDescent="0.35">
      <c r="A135" s="71"/>
    </row>
    <row r="136" spans="1:1" s="40" customFormat="1" x14ac:dyDescent="0.35">
      <c r="A136" s="71"/>
    </row>
    <row r="137" spans="1:1" s="40" customFormat="1" x14ac:dyDescent="0.35">
      <c r="A137" s="71"/>
    </row>
    <row r="138" spans="1:1" s="40" customFormat="1" x14ac:dyDescent="0.35">
      <c r="A138" s="71"/>
    </row>
    <row r="139" spans="1:1" s="40" customFormat="1" x14ac:dyDescent="0.35">
      <c r="A139" s="71"/>
    </row>
    <row r="140" spans="1:1" s="40" customFormat="1" x14ac:dyDescent="0.35">
      <c r="A140" s="71"/>
    </row>
    <row r="141" spans="1:1" s="12" customFormat="1" x14ac:dyDescent="0.35">
      <c r="A141" s="17"/>
    </row>
    <row r="142" spans="1:1" s="12" customFormat="1" x14ac:dyDescent="0.35">
      <c r="A142" s="17"/>
    </row>
    <row r="143" spans="1:1" s="12" customFormat="1" x14ac:dyDescent="0.35">
      <c r="A143" s="17"/>
    </row>
    <row r="144" spans="1:1" s="12" customFormat="1" x14ac:dyDescent="0.35">
      <c r="A144" s="17"/>
    </row>
    <row r="145" spans="1:1" s="12" customFormat="1" x14ac:dyDescent="0.35">
      <c r="A145" s="17"/>
    </row>
    <row r="146" spans="1:1" s="12" customFormat="1" x14ac:dyDescent="0.35">
      <c r="A146" s="17"/>
    </row>
    <row r="147" spans="1:1" s="12" customFormat="1" x14ac:dyDescent="0.35">
      <c r="A147" s="17"/>
    </row>
    <row r="148" spans="1:1" s="12" customFormat="1" x14ac:dyDescent="0.35">
      <c r="A148" s="17"/>
    </row>
    <row r="149" spans="1:1" s="12" customFormat="1" x14ac:dyDescent="0.35">
      <c r="A149" s="17"/>
    </row>
    <row r="150" spans="1:1" s="12" customFormat="1" x14ac:dyDescent="0.35">
      <c r="A150" s="17"/>
    </row>
    <row r="151" spans="1:1" s="12" customFormat="1" x14ac:dyDescent="0.35">
      <c r="A151" s="17"/>
    </row>
    <row r="152" spans="1:1" s="12" customFormat="1" x14ac:dyDescent="0.35">
      <c r="A152" s="17"/>
    </row>
    <row r="153" spans="1:1" s="12" customFormat="1" x14ac:dyDescent="0.35">
      <c r="A153" s="17"/>
    </row>
    <row r="154" spans="1:1" s="12" customFormat="1" x14ac:dyDescent="0.35">
      <c r="A154" s="17"/>
    </row>
    <row r="155" spans="1:1" s="12" customFormat="1" x14ac:dyDescent="0.35">
      <c r="A155" s="17"/>
    </row>
    <row r="156" spans="1:1" s="12" customFormat="1" x14ac:dyDescent="0.35">
      <c r="A156" s="17"/>
    </row>
    <row r="157" spans="1:1" s="12" customFormat="1" x14ac:dyDescent="0.35">
      <c r="A157" s="17"/>
    </row>
    <row r="158" spans="1:1" s="12" customFormat="1" x14ac:dyDescent="0.35">
      <c r="A158" s="17"/>
    </row>
    <row r="159" spans="1:1" s="12" customFormat="1" x14ac:dyDescent="0.35">
      <c r="A159" s="17"/>
    </row>
    <row r="160" spans="1:1" s="12" customFormat="1" x14ac:dyDescent="0.35">
      <c r="A160" s="17"/>
    </row>
    <row r="161" spans="1:1" s="12" customFormat="1" x14ac:dyDescent="0.35">
      <c r="A161" s="17"/>
    </row>
    <row r="162" spans="1:1" s="12" customFormat="1" x14ac:dyDescent="0.35">
      <c r="A162" s="17"/>
    </row>
    <row r="163" spans="1:1" s="12" customFormat="1" x14ac:dyDescent="0.35">
      <c r="A163" s="17"/>
    </row>
    <row r="164" spans="1:1" s="12" customFormat="1" x14ac:dyDescent="0.35">
      <c r="A164" s="17"/>
    </row>
    <row r="165" spans="1:1" s="12" customFormat="1" x14ac:dyDescent="0.35">
      <c r="A165" s="17"/>
    </row>
    <row r="166" spans="1:1" s="12" customFormat="1" x14ac:dyDescent="0.35">
      <c r="A166" s="17"/>
    </row>
    <row r="167" spans="1:1" s="12" customFormat="1" x14ac:dyDescent="0.35">
      <c r="A167" s="17"/>
    </row>
    <row r="168" spans="1:1" s="12" customFormat="1" x14ac:dyDescent="0.35">
      <c r="A168" s="17"/>
    </row>
    <row r="169" spans="1:1" s="12" customFormat="1" x14ac:dyDescent="0.35">
      <c r="A169" s="17"/>
    </row>
    <row r="170" spans="1:1" s="12" customFormat="1" x14ac:dyDescent="0.35">
      <c r="A170" s="17"/>
    </row>
    <row r="171" spans="1:1" s="12" customFormat="1" x14ac:dyDescent="0.35">
      <c r="A171" s="17"/>
    </row>
    <row r="172" spans="1:1" s="12" customFormat="1" x14ac:dyDescent="0.35">
      <c r="A172" s="17"/>
    </row>
    <row r="173" spans="1:1" s="12" customFormat="1" x14ac:dyDescent="0.35">
      <c r="A173" s="17"/>
    </row>
    <row r="174" spans="1:1" s="12" customFormat="1" x14ac:dyDescent="0.35">
      <c r="A174" s="17"/>
    </row>
    <row r="175" spans="1:1" s="12" customFormat="1" x14ac:dyDescent="0.35">
      <c r="A175" s="17"/>
    </row>
    <row r="176" spans="1:1" s="12" customFormat="1" x14ac:dyDescent="0.35">
      <c r="A176" s="17"/>
    </row>
    <row r="177" spans="1:1" s="12" customFormat="1" x14ac:dyDescent="0.35">
      <c r="A177" s="17"/>
    </row>
    <row r="178" spans="1:1" s="12" customFormat="1" x14ac:dyDescent="0.35">
      <c r="A178" s="17"/>
    </row>
    <row r="179" spans="1:1" s="12" customFormat="1" x14ac:dyDescent="0.35">
      <c r="A179" s="17"/>
    </row>
    <row r="180" spans="1:1" s="12" customFormat="1" x14ac:dyDescent="0.35">
      <c r="A180" s="17"/>
    </row>
    <row r="181" spans="1:1" s="12" customFormat="1" x14ac:dyDescent="0.35">
      <c r="A181" s="17"/>
    </row>
    <row r="182" spans="1:1" s="12" customFormat="1" x14ac:dyDescent="0.35">
      <c r="A182" s="17"/>
    </row>
    <row r="183" spans="1:1" s="12" customFormat="1" x14ac:dyDescent="0.35">
      <c r="A183" s="17"/>
    </row>
    <row r="184" spans="1:1" s="12" customFormat="1" x14ac:dyDescent="0.35">
      <c r="A184" s="17"/>
    </row>
    <row r="185" spans="1:1" s="12" customFormat="1" x14ac:dyDescent="0.35">
      <c r="A185" s="17"/>
    </row>
    <row r="186" spans="1:1" s="12" customFormat="1" x14ac:dyDescent="0.35">
      <c r="A186" s="17"/>
    </row>
    <row r="187" spans="1:1" s="12" customFormat="1" x14ac:dyDescent="0.35">
      <c r="A187" s="17"/>
    </row>
    <row r="188" spans="1:1" s="12" customFormat="1" x14ac:dyDescent="0.35">
      <c r="A188" s="17"/>
    </row>
    <row r="189" spans="1:1" s="12" customFormat="1" x14ac:dyDescent="0.35">
      <c r="A189" s="17"/>
    </row>
    <row r="190" spans="1:1" s="12" customFormat="1" x14ac:dyDescent="0.35">
      <c r="A190" s="17"/>
    </row>
    <row r="191" spans="1:1" s="12" customFormat="1" x14ac:dyDescent="0.35">
      <c r="A191" s="17"/>
    </row>
    <row r="192" spans="1:1" s="12" customFormat="1" x14ac:dyDescent="0.35">
      <c r="A192" s="17"/>
    </row>
    <row r="193" spans="1:97" s="12" customFormat="1" x14ac:dyDescent="0.35">
      <c r="A193" s="17"/>
    </row>
    <row r="194" spans="1:97" s="10" customFormat="1" x14ac:dyDescent="0.35">
      <c r="A194" s="9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</row>
  </sheetData>
  <sheetProtection algorithmName="SHA-512" hashValue="F4QIfO33b2aP462sqMskzAU51zOf814iFm0QLl0kFhYlf5P00e1OwsYkJ8ZCmMoobrPWNpxUBPicu5nn+k/kJA==" saltValue="g25ypYqlX5KtBpbOJDZzdA==" spinCount="100000" sheet="1" formatCells="0" formatColumns="0" formatRows="0" insertHyperlinks="0" pivotTables="0"/>
  <mergeCells count="19"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</mergeCells>
  <pageMargins left="0.25" right="0.25" top="0.5" bottom="0.5" header="0.05" footer="0.05"/>
  <pageSetup scale="7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8A7B-43E3-4DA2-99EB-9E6BAB5C64E7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AllData!J18</f>
        <v>#8: Academic Remediation  - MATH (ALGEBRA)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AllData!J20</f>
        <v>89</v>
      </c>
      <c r="P6" s="191">
        <f>AllData!K20</f>
        <v>74</v>
      </c>
    </row>
    <row r="7" spans="1:16" ht="15.5" x14ac:dyDescent="0.35">
      <c r="N7" s="192" t="str">
        <f>AllData!A7</f>
        <v>October</v>
      </c>
      <c r="O7" s="190">
        <f>AllData!J21</f>
        <v>96</v>
      </c>
      <c r="P7" s="191">
        <f>AllData!K21</f>
        <v>83</v>
      </c>
    </row>
    <row r="8" spans="1:16" ht="15.5" x14ac:dyDescent="0.35">
      <c r="N8" s="192" t="str">
        <f>AllData!A8</f>
        <v>November</v>
      </c>
      <c r="O8" s="190">
        <f>AllData!J22</f>
        <v>99</v>
      </c>
      <c r="P8" s="191">
        <f>AllData!K22</f>
        <v>86</v>
      </c>
    </row>
    <row r="9" spans="1:16" ht="15.5" x14ac:dyDescent="0.35">
      <c r="N9" s="192" t="str">
        <f>AllData!A9</f>
        <v>December</v>
      </c>
      <c r="O9" s="190">
        <f>AllData!J23</f>
        <v>105</v>
      </c>
      <c r="P9" s="191">
        <f>AllData!K23</f>
        <v>93</v>
      </c>
    </row>
    <row r="10" spans="1:16" ht="15.5" x14ac:dyDescent="0.35">
      <c r="N10" s="192" t="str">
        <f>AllData!A10</f>
        <v>January</v>
      </c>
      <c r="O10" s="190">
        <f>AllData!J24</f>
        <v>118</v>
      </c>
      <c r="P10" s="191">
        <f>AllData!K24</f>
        <v>104</v>
      </c>
    </row>
    <row r="11" spans="1:16" ht="15.5" x14ac:dyDescent="0.35">
      <c r="N11" s="192" t="str">
        <f>AllData!A11</f>
        <v>February</v>
      </c>
      <c r="O11" s="190">
        <f>AllData!J25</f>
        <v>125</v>
      </c>
      <c r="P11" s="191">
        <f>AllData!K25</f>
        <v>105</v>
      </c>
    </row>
    <row r="12" spans="1:16" ht="15.5" x14ac:dyDescent="0.35">
      <c r="N12" s="192" t="str">
        <f>AllData!A12</f>
        <v xml:space="preserve">March </v>
      </c>
      <c r="O12" s="190">
        <f>AllData!J26</f>
        <v>134</v>
      </c>
      <c r="P12" s="191">
        <f>AllData!K26</f>
        <v>111</v>
      </c>
    </row>
    <row r="13" spans="1:16" ht="15.5" x14ac:dyDescent="0.35">
      <c r="N13" s="192" t="str">
        <f>AllData!A13</f>
        <v>April</v>
      </c>
      <c r="O13" s="190">
        <f>AllData!J27</f>
        <v>155</v>
      </c>
      <c r="P13" s="191">
        <f>AllData!K27</f>
        <v>119</v>
      </c>
    </row>
    <row r="14" spans="1:16" ht="15.5" x14ac:dyDescent="0.35">
      <c r="N14" s="192" t="str">
        <f>AllData!A14</f>
        <v>May</v>
      </c>
      <c r="O14" s="190">
        <f>AllData!J28</f>
        <v>141</v>
      </c>
      <c r="P14" s="191">
        <f>AllData!K28</f>
        <v>132</v>
      </c>
    </row>
    <row r="15" spans="1:16" ht="16" thickBot="1" x14ac:dyDescent="0.4">
      <c r="N15" s="193" t="str">
        <f>AllData!A15</f>
        <v>June</v>
      </c>
      <c r="O15" s="190">
        <f>AllData!J29</f>
        <v>0</v>
      </c>
      <c r="P15" s="191">
        <f>AllData!K29</f>
        <v>0</v>
      </c>
    </row>
    <row r="16" spans="1:16" ht="16" thickBot="1" x14ac:dyDescent="0.4">
      <c r="N16" s="194" t="s">
        <v>26</v>
      </c>
      <c r="O16" s="195">
        <f>IFERROR(AVERAGEIF(O6:O15,"&gt;0"), " ")</f>
        <v>118</v>
      </c>
      <c r="P16" s="196">
        <f>IFERROR(AVERAGEIF(P6:P15,"&gt;0"), " ")</f>
        <v>100.77777777777777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CQ9W7VCSurb/EQZESnDmFhvDT+nYQeD0/8BtsZ10VwP/hVeN82tzDV7EFpZ27a7xGwrsaGB9dwo30i2YlyUTYw==" saltValue="wUebSVl/rPfTgkKtHAR2SQ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559B-29AE-47C3-8EA6-69D9EE22A64D}">
  <sheetPr>
    <tabColor theme="3" tint="0.39997558519241921"/>
    <pageSetUpPr fitToPage="1"/>
  </sheetPr>
  <dimension ref="A1:IV570"/>
  <sheetViews>
    <sheetView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97" t="str">
        <f>AllData!N18</f>
        <v>9: SUMMER ACADEMY (AT-RISK STUDENTS)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AllData!N20</f>
        <v>0</v>
      </c>
      <c r="P6" s="191">
        <f>AllData!O20</f>
        <v>0</v>
      </c>
    </row>
    <row r="7" spans="1:16" ht="15.5" x14ac:dyDescent="0.35">
      <c r="N7" s="192" t="str">
        <f>AllData!A7</f>
        <v>October</v>
      </c>
      <c r="O7" s="190">
        <f>AllData!N21</f>
        <v>0</v>
      </c>
      <c r="P7" s="191">
        <f>AllData!O21</f>
        <v>0</v>
      </c>
    </row>
    <row r="8" spans="1:16" ht="15.5" x14ac:dyDescent="0.35">
      <c r="N8" s="192" t="str">
        <f>AllData!A8</f>
        <v>November</v>
      </c>
      <c r="O8" s="190">
        <f>AllData!N22</f>
        <v>0</v>
      </c>
      <c r="P8" s="191">
        <f>AllData!O22</f>
        <v>0</v>
      </c>
    </row>
    <row r="9" spans="1:16" ht="15.5" x14ac:dyDescent="0.35">
      <c r="N9" s="192" t="str">
        <f>AllData!A9</f>
        <v>December</v>
      </c>
      <c r="O9" s="190">
        <f>AllData!N23</f>
        <v>0</v>
      </c>
      <c r="P9" s="191">
        <f>AllData!O23</f>
        <v>0</v>
      </c>
    </row>
    <row r="10" spans="1:16" ht="15.5" x14ac:dyDescent="0.35">
      <c r="N10" s="192" t="str">
        <f>AllData!A10</f>
        <v>January</v>
      </c>
      <c r="O10" s="190">
        <f>AllData!N24</f>
        <v>18</v>
      </c>
      <c r="P10" s="191">
        <f>AllData!O24</f>
        <v>14</v>
      </c>
    </row>
    <row r="11" spans="1:16" ht="15.5" x14ac:dyDescent="0.35">
      <c r="N11" s="192" t="str">
        <f>AllData!A11</f>
        <v>February</v>
      </c>
      <c r="O11" s="190">
        <f>AllData!N25</f>
        <v>22</v>
      </c>
      <c r="P11" s="191">
        <f>AllData!O25</f>
        <v>17</v>
      </c>
    </row>
    <row r="12" spans="1:16" ht="15.5" x14ac:dyDescent="0.35">
      <c r="N12" s="192" t="str">
        <f>AllData!A12</f>
        <v xml:space="preserve">March </v>
      </c>
      <c r="O12" s="190">
        <f>AllData!N26</f>
        <v>18</v>
      </c>
      <c r="P12" s="191">
        <f>AllData!O26</f>
        <v>14</v>
      </c>
    </row>
    <row r="13" spans="1:16" ht="15.5" x14ac:dyDescent="0.35">
      <c r="N13" s="192" t="str">
        <f>AllData!A13</f>
        <v>April</v>
      </c>
      <c r="O13" s="190">
        <f>AllData!N27</f>
        <v>15</v>
      </c>
      <c r="P13" s="191">
        <f>AllData!O27</f>
        <v>10</v>
      </c>
    </row>
    <row r="14" spans="1:16" ht="15.5" x14ac:dyDescent="0.35">
      <c r="N14" s="192" t="str">
        <f>AllData!A14</f>
        <v>May</v>
      </c>
      <c r="O14" s="190">
        <f>AllData!N28</f>
        <v>7</v>
      </c>
      <c r="P14" s="191">
        <f>AllData!O28</f>
        <v>4</v>
      </c>
    </row>
    <row r="15" spans="1:16" ht="16" thickBot="1" x14ac:dyDescent="0.4">
      <c r="N15" s="193" t="str">
        <f>AllData!A15</f>
        <v>June</v>
      </c>
      <c r="O15" s="190">
        <f>AllData!N29</f>
        <v>6</v>
      </c>
      <c r="P15" s="191">
        <f>AllData!O29</f>
        <v>5</v>
      </c>
    </row>
    <row r="16" spans="1:16" ht="16" thickBot="1" x14ac:dyDescent="0.4">
      <c r="N16" s="194" t="s">
        <v>26</v>
      </c>
      <c r="O16" s="195">
        <f>IFERROR(AVERAGEIF(O6:O15,"&gt;0"), " ")</f>
        <v>14.333333333333334</v>
      </c>
      <c r="P16" s="196">
        <f>IFERROR(AVERAGEIF(P6:P15,"&gt;0"), " ")</f>
        <v>10.666666666666666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2KFt0LxgBBAwA4TT3fI3AchfzVoiYOm9APbSvzANe/YAfPpdmFAd1nMlJjD7B/wHJGMTZUPQpGmKprmN++AuDA==" saltValue="f6L/Zjfa9/G1fETFXCJMSw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CAE5-B2A8-4704-93F2-0B455EE6168E}">
  <sheetPr>
    <tabColor theme="3" tint="0.39997558519241921"/>
    <pageSetUpPr fitToPage="1"/>
  </sheetPr>
  <dimension ref="A1:IV570"/>
  <sheetViews>
    <sheetView zoomScaleNormal="100" zoomScalePageLayoutView="70" workbookViewId="0">
      <selection activeCell="P18" sqref="P18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AllData!R18</f>
        <v>#10: [Insert intervention name]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AllData!R20</f>
        <v>0</v>
      </c>
      <c r="P6" s="191">
        <f>AllData!S20</f>
        <v>0</v>
      </c>
    </row>
    <row r="7" spans="1:16" ht="15.5" x14ac:dyDescent="0.35">
      <c r="N7" s="192" t="str">
        <f>AllData!A7</f>
        <v>October</v>
      </c>
      <c r="O7" s="190">
        <f>AllData!R21</f>
        <v>0</v>
      </c>
      <c r="P7" s="191">
        <f>AllData!S21</f>
        <v>0</v>
      </c>
    </row>
    <row r="8" spans="1:16" ht="15.5" x14ac:dyDescent="0.35">
      <c r="N8" s="192" t="str">
        <f>AllData!A8</f>
        <v>November</v>
      </c>
      <c r="O8" s="190">
        <f>AllData!R22</f>
        <v>0</v>
      </c>
      <c r="P8" s="191">
        <f>AllData!S22</f>
        <v>0</v>
      </c>
    </row>
    <row r="9" spans="1:16" ht="15.5" x14ac:dyDescent="0.35">
      <c r="N9" s="192" t="str">
        <f>AllData!A9</f>
        <v>December</v>
      </c>
      <c r="O9" s="190">
        <f>AllData!R23</f>
        <v>0</v>
      </c>
      <c r="P9" s="191">
        <f>AllData!S23</f>
        <v>0</v>
      </c>
    </row>
    <row r="10" spans="1:16" ht="15.5" x14ac:dyDescent="0.35">
      <c r="N10" s="192" t="str">
        <f>AllData!A10</f>
        <v>January</v>
      </c>
      <c r="O10" s="190">
        <f>AllData!R24</f>
        <v>0</v>
      </c>
      <c r="P10" s="191">
        <f>AllData!S24</f>
        <v>0</v>
      </c>
    </row>
    <row r="11" spans="1:16" ht="15.5" x14ac:dyDescent="0.35">
      <c r="N11" s="192" t="str">
        <f>AllData!A11</f>
        <v>February</v>
      </c>
      <c r="O11" s="190">
        <f>AllData!R25</f>
        <v>0</v>
      </c>
      <c r="P11" s="191">
        <f>AllData!S25</f>
        <v>0</v>
      </c>
    </row>
    <row r="12" spans="1:16" ht="15.5" x14ac:dyDescent="0.35">
      <c r="N12" s="192" t="str">
        <f>AllData!A12</f>
        <v xml:space="preserve">March </v>
      </c>
      <c r="O12" s="190">
        <f>AllData!R26</f>
        <v>27</v>
      </c>
      <c r="P12" s="191">
        <f>AllData!S26</f>
        <v>17</v>
      </c>
    </row>
    <row r="13" spans="1:16" ht="15.5" x14ac:dyDescent="0.35">
      <c r="N13" s="192" t="str">
        <f>AllData!A13</f>
        <v>April</v>
      </c>
      <c r="O13" s="190">
        <f>AllData!R27</f>
        <v>34</v>
      </c>
      <c r="P13" s="191">
        <f>AllData!S27</f>
        <v>18</v>
      </c>
    </row>
    <row r="14" spans="1:16" ht="15.5" x14ac:dyDescent="0.35">
      <c r="N14" s="192" t="str">
        <f>AllData!A14</f>
        <v>May</v>
      </c>
      <c r="O14" s="190">
        <f>AllData!R28</f>
        <v>48</v>
      </c>
      <c r="P14" s="191">
        <f>AllData!S28</f>
        <v>22</v>
      </c>
    </row>
    <row r="15" spans="1:16" ht="16" thickBot="1" x14ac:dyDescent="0.4">
      <c r="N15" s="193" t="str">
        <f>AllData!A15</f>
        <v>June</v>
      </c>
      <c r="O15" s="190">
        <f>AllData!R29</f>
        <v>52</v>
      </c>
      <c r="P15" s="191">
        <f>AllData!S29</f>
        <v>29</v>
      </c>
    </row>
    <row r="16" spans="1:16" ht="16" thickBot="1" x14ac:dyDescent="0.4">
      <c r="N16" s="194" t="s">
        <v>26</v>
      </c>
      <c r="O16" s="195">
        <f>IFERROR(AVERAGEIF(O6:O15,"&gt;0"), " ")</f>
        <v>40.25</v>
      </c>
      <c r="P16" s="196">
        <f>IFERROR(AVERAGEIF(P6:P15,"&gt;0"), " ")</f>
        <v>21.5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MXtGOMlSbj4fVWJhWH8UaEFlkBaOPdDHa4Fc5tcz+VQUsozVEHw9giXO27HlqZROkX7U0/bGra/ZVv4E6fWP7Q==" saltValue="t4jXreQzj1TF2MAuZWSwX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S57"/>
  <sheetViews>
    <sheetView zoomScaleNormal="100" zoomScalePageLayoutView="75" workbookViewId="0">
      <selection activeCell="P8" sqref="P8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1.7265625" style="109" bestFit="1" customWidth="1"/>
    <col min="18" max="18" width="11.5429687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AllData!A6</f>
        <v>September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AllData!B6</f>
        <v>12</v>
      </c>
      <c r="R5" s="20">
        <f>AllData!C6</f>
        <v>8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AllData!F6</f>
        <v>33</v>
      </c>
      <c r="R6" s="19">
        <f>AllData!G6</f>
        <v>22</v>
      </c>
      <c r="S6" s="1"/>
    </row>
    <row r="7" spans="1:19" ht="15.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AllData!J6</f>
        <v>0</v>
      </c>
      <c r="R7" s="19">
        <f>AllData!K6</f>
        <v>0</v>
      </c>
      <c r="S7" s="1"/>
    </row>
    <row r="8" spans="1:19" ht="15.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AllData!N6</f>
        <v>114</v>
      </c>
      <c r="R8" s="35">
        <f>AllData!O6</f>
        <v>24</v>
      </c>
      <c r="S8" s="1"/>
    </row>
    <row r="9" spans="1:19" ht="15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AllData!R6</f>
        <v>66</v>
      </c>
      <c r="R9" s="19">
        <f>AllData!S6</f>
        <v>64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AllData!B20</f>
        <v>6</v>
      </c>
      <c r="R10" s="19">
        <f>AllData!C20</f>
        <v>2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AllData!F20</f>
        <v>0</v>
      </c>
      <c r="R11" s="19">
        <f>AllData!G20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AllData!J20</f>
        <v>89</v>
      </c>
      <c r="R12" s="19">
        <f>AllData!K20</f>
        <v>74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AllData!N20</f>
        <v>0</v>
      </c>
      <c r="R13" s="19">
        <f>AllData!O20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AllData!R20</f>
        <v>0</v>
      </c>
      <c r="R14" s="21">
        <f>AllData!S20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320</v>
      </c>
      <c r="R15" s="110">
        <f>SUM(R5:R14)</f>
        <v>194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tawe61vmHhgWmcQaU7XXAch2cC3fxWE09YrIci+W1LqokF+7qJeVb9PQvAdJM/IdopKf5l3HRLTKDyRQfDX9ag==" saltValue="hLJ59SdM2gtwp/DgLdBYbg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DF33-2C69-4BB1-AE73-4BE261A07096}">
  <sheetPr>
    <tabColor theme="9"/>
    <pageSetUpPr fitToPage="1"/>
  </sheetPr>
  <dimension ref="A1:S57"/>
  <sheetViews>
    <sheetView zoomScaleNormal="100" zoomScalePageLayoutView="75" workbookViewId="0">
      <selection activeCell="P3" sqref="P3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AllData!A7</f>
        <v>October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AllData!B7</f>
        <v>7</v>
      </c>
      <c r="R5" s="20">
        <f>AllData!C7</f>
        <v>4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AllData!F7</f>
        <v>38</v>
      </c>
      <c r="R6" s="19">
        <f>AllData!G7</f>
        <v>35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AllData!J7</f>
        <v>0</v>
      </c>
      <c r="R7" s="19">
        <f>AllData!K7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AllData!N7</f>
        <v>173</v>
      </c>
      <c r="R8" s="35">
        <f>AllData!O7</f>
        <v>43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AllData!R7</f>
        <v>68</v>
      </c>
      <c r="R9" s="19">
        <f>AllData!S7</f>
        <v>61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AllData!B21</f>
        <v>6</v>
      </c>
      <c r="R10" s="19">
        <f>AllData!C21</f>
        <v>4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AllData!F21</f>
        <v>0</v>
      </c>
      <c r="R11" s="19">
        <f>AllData!G21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AllData!J21</f>
        <v>96</v>
      </c>
      <c r="R12" s="19">
        <f>AllData!K21</f>
        <v>83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AllData!N21</f>
        <v>0</v>
      </c>
      <c r="R13" s="19">
        <f>AllData!O21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AllData!R21</f>
        <v>0</v>
      </c>
      <c r="R14" s="21">
        <f>AllData!S21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388</v>
      </c>
      <c r="R15" s="110">
        <f>SUM(R5:R14)</f>
        <v>230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hpVT2vHYZ08jHZg/lpGbQUXj75VEMDROUzRjLl8BRTNn0gfrxKo06m83HQcz8N0LgW7SrNcxeIirOZ2gnJsPXQ==" saltValue="pgCgCFDE+Be8SiIBQy0s9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F7E2-1BE5-492D-B116-9279B5073B38}">
  <sheetPr>
    <tabColor theme="9"/>
    <pageSetUpPr fitToPage="1"/>
  </sheetPr>
  <dimension ref="A1:S57"/>
  <sheetViews>
    <sheetView zoomScaleNormal="100" zoomScalePageLayoutView="75" workbookViewId="0">
      <selection activeCell="Q9" sqref="Q9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AllData!A8</f>
        <v>November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AllData!B8</f>
        <v>27</v>
      </c>
      <c r="R5" s="20">
        <f>AllData!C8</f>
        <v>22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AllData!F8</f>
        <v>49</v>
      </c>
      <c r="R6" s="19">
        <f>AllData!G8</f>
        <v>40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AllData!J8</f>
        <v>11</v>
      </c>
      <c r="R7" s="19">
        <f>AllData!K8</f>
        <v>8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AllData!N8</f>
        <v>179</v>
      </c>
      <c r="R8" s="35">
        <f>AllData!O8</f>
        <v>90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AllData!R8</f>
        <v>75</v>
      </c>
      <c r="R9" s="19">
        <f>AllData!S8</f>
        <v>71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AllData!B22</f>
        <v>6</v>
      </c>
      <c r="R10" s="19">
        <f>AllData!C22</f>
        <v>5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AllData!F22</f>
        <v>7</v>
      </c>
      <c r="R11" s="19">
        <f>AllData!G22</f>
        <v>5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AllData!J22</f>
        <v>99</v>
      </c>
      <c r="R12" s="19">
        <f>AllData!K22</f>
        <v>86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AllData!N22</f>
        <v>0</v>
      </c>
      <c r="R13" s="19">
        <f>AllData!O22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AllData!R22</f>
        <v>0</v>
      </c>
      <c r="R14" s="21">
        <f>AllData!S22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453</v>
      </c>
      <c r="R15" s="110">
        <f>SUM(R5:R14)</f>
        <v>327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HdUQywipxT3ul/KQeUrFOanlJ9kmQ5dNyIn/ZBzHq51+JYreSyeB4jSy+H912iwGyviQpEGj05XGiiiNJyrHQ==" saltValue="uPbR3o3jyALp2Zm1/06Qb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2494-06E3-4481-B973-6993E6107624}">
  <sheetPr>
    <tabColor theme="9"/>
    <pageSetUpPr fitToPage="1"/>
  </sheetPr>
  <dimension ref="A1:S57"/>
  <sheetViews>
    <sheetView zoomScaleNormal="100" zoomScalePageLayoutView="75" workbookViewId="0">
      <selection activeCell="Q7" sqref="Q7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AllData!A9</f>
        <v>December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AllData!B9</f>
        <v>31</v>
      </c>
      <c r="R5" s="20">
        <f>AllData!C9</f>
        <v>26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AllData!F9</f>
        <v>51</v>
      </c>
      <c r="R6" s="19">
        <f>AllData!G9</f>
        <v>22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AllData!J9</f>
        <v>14</v>
      </c>
      <c r="R7" s="19">
        <f>AllData!K9</f>
        <v>9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AllData!N9</f>
        <v>183</v>
      </c>
      <c r="R8" s="35">
        <f>AllData!O9</f>
        <v>93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AllData!R9</f>
        <v>79</v>
      </c>
      <c r="R9" s="19">
        <f>AllData!S9</f>
        <v>73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AllData!B23</f>
        <v>8</v>
      </c>
      <c r="R10" s="19">
        <f>AllData!C23</f>
        <v>3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AllData!F23</f>
        <v>7</v>
      </c>
      <c r="R11" s="19">
        <f>AllData!G23</f>
        <v>6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AllData!J23</f>
        <v>105</v>
      </c>
      <c r="R12" s="19">
        <f>AllData!K23</f>
        <v>93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AllData!N23</f>
        <v>0</v>
      </c>
      <c r="R13" s="19">
        <f>AllData!O23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AllData!R23</f>
        <v>0</v>
      </c>
      <c r="R14" s="21">
        <f>AllData!S23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478</v>
      </c>
      <c r="R15" s="110">
        <f>SUM(R5:R14)</f>
        <v>325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zexrJBZzNmrdj2uw9Aer845+RQ3/fk6xLWCYR/lWN20orkd6QVtLVK1v3M1ykEqjAX4WpzzrvLHfpTZX0nYAeA==" saltValue="anp5krdTT3EG9iSXaXFZX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47C1-739F-4C0D-BD05-57CC5F741E65}">
  <sheetPr>
    <tabColor theme="9"/>
    <pageSetUpPr fitToPage="1"/>
  </sheetPr>
  <dimension ref="A1:S57"/>
  <sheetViews>
    <sheetView zoomScaleNormal="100" zoomScalePageLayoutView="75" workbookViewId="0">
      <selection activeCell="R8" sqref="R8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AllData!A10</f>
        <v>January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AllData!B10</f>
        <v>33</v>
      </c>
      <c r="R5" s="20">
        <f>AllData!C10</f>
        <v>29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AllData!F10</f>
        <v>55</v>
      </c>
      <c r="R6" s="19">
        <f>AllData!G10</f>
        <v>52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AllData!J10</f>
        <v>14</v>
      </c>
      <c r="R7" s="19">
        <f>AllData!K10</f>
        <v>11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AllData!N10</f>
        <v>184</v>
      </c>
      <c r="R8" s="35">
        <f>AllData!O10</f>
        <v>98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AllData!R10</f>
        <v>80</v>
      </c>
      <c r="R9" s="19">
        <f>AllData!S10</f>
        <v>76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AllData!B24</f>
        <v>8</v>
      </c>
      <c r="R10" s="19">
        <f>AllData!C24</f>
        <v>4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AllData!F24</f>
        <v>9</v>
      </c>
      <c r="R11" s="19">
        <f>AllData!G24</f>
        <v>3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AllData!J24</f>
        <v>118</v>
      </c>
      <c r="R12" s="19">
        <f>AllData!K24</f>
        <v>104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AllData!N24</f>
        <v>18</v>
      </c>
      <c r="R13" s="19">
        <f>AllData!O24</f>
        <v>14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AllData!R24</f>
        <v>0</v>
      </c>
      <c r="R14" s="21">
        <f>AllData!S24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519</v>
      </c>
      <c r="R15" s="110">
        <f>SUM(R5:R14)</f>
        <v>391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70b7qxsUrnMKC7hqiK59JExKMWyxGNqx0d4QWAO+JpeoPyOy+ud1sHMNWTzC9zcWtNtd5803kLND2YGDU5zuGQ==" saltValue="oi9Pz8KfzJVNE201woxsm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0EE9-76DF-47D0-AD06-FB9625653723}">
  <sheetPr>
    <tabColor theme="9"/>
    <pageSetUpPr fitToPage="1"/>
  </sheetPr>
  <dimension ref="A1:S57"/>
  <sheetViews>
    <sheetView zoomScaleNormal="100" zoomScalePageLayoutView="75" workbookViewId="0">
      <selection activeCell="Q12" sqref="Q12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AllData!A11</f>
        <v>February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AllData!B11</f>
        <v>33</v>
      </c>
      <c r="R5" s="20">
        <f>AllData!C11</f>
        <v>31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AllData!F11</f>
        <v>55</v>
      </c>
      <c r="R6" s="19">
        <f>AllData!G11</f>
        <v>23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AllData!J11</f>
        <v>16</v>
      </c>
      <c r="R7" s="19">
        <f>AllData!K11</f>
        <v>11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AllData!N11</f>
        <v>176</v>
      </c>
      <c r="R8" s="35">
        <f>AllData!O11</f>
        <v>103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AllData!R11</f>
        <v>83</v>
      </c>
      <c r="R9" s="19">
        <f>AllData!S11</f>
        <v>80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AllData!B25</f>
        <v>8</v>
      </c>
      <c r="R10" s="19">
        <f>AllData!C25</f>
        <v>6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AllData!F25</f>
        <v>9</v>
      </c>
      <c r="R11" s="19">
        <f>AllData!G25</f>
        <v>4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AllData!J25</f>
        <v>125</v>
      </c>
      <c r="R12" s="19">
        <f>AllData!K25</f>
        <v>105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AllData!N25</f>
        <v>22</v>
      </c>
      <c r="R13" s="19">
        <f>AllData!O25</f>
        <v>17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AllData!R25</f>
        <v>0</v>
      </c>
      <c r="R14" s="21">
        <f>AllData!S25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527</v>
      </c>
      <c r="R15" s="110">
        <f>SUM(R5:R14)</f>
        <v>380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z4PfssyOzfIBRzl3iT8zxFo3W/FGekIO15ihTwdPLBoQv/J1mnlngloJa3IiZavUBPLMqAOMvKOZ0dqGihsN2w==" saltValue="PqFNzUDT3MQYSmd/Lyu8vw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D7D9-0A1B-4AE1-952D-A4183CF875A9}">
  <sheetPr>
    <tabColor theme="9"/>
    <pageSetUpPr fitToPage="1"/>
  </sheetPr>
  <dimension ref="A1:S57"/>
  <sheetViews>
    <sheetView zoomScaleNormal="100" zoomScalePageLayoutView="75" workbookViewId="0">
      <selection activeCell="R13" sqref="R13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AllData!A12</f>
        <v xml:space="preserve">March 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AllData!B12</f>
        <v>25</v>
      </c>
      <c r="R5" s="20">
        <f>AllData!C12</f>
        <v>22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AllData!F12</f>
        <v>55</v>
      </c>
      <c r="R6" s="19">
        <f>AllData!G12</f>
        <v>51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AllData!J12</f>
        <v>17</v>
      </c>
      <c r="R7" s="19">
        <f>AllData!K12</f>
        <v>14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AllData!N12</f>
        <v>189</v>
      </c>
      <c r="R8" s="35">
        <f>AllData!O12</f>
        <v>107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AllData!R12</f>
        <v>83</v>
      </c>
      <c r="R9" s="19">
        <f>AllData!S12</f>
        <v>80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AllData!B26</f>
        <v>10</v>
      </c>
      <c r="R10" s="19">
        <f>AllData!C26</f>
        <v>4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AllData!F26</f>
        <v>9</v>
      </c>
      <c r="R11" s="19">
        <f>AllData!G26</f>
        <v>7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AllData!J26</f>
        <v>134</v>
      </c>
      <c r="R12" s="19">
        <f>AllData!K26</f>
        <v>111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AllData!N26</f>
        <v>18</v>
      </c>
      <c r="R13" s="19">
        <f>AllData!O26</f>
        <v>14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AllData!R26</f>
        <v>27</v>
      </c>
      <c r="R14" s="21">
        <f>AllData!S26</f>
        <v>17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567</v>
      </c>
      <c r="R15" s="110">
        <f>SUM(R5:R14)</f>
        <v>427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xWwrIFtn4I93NLR3UuPqCWKzUvvyjXZG38ohcZJijsAGJQ0og42TohT70JNVnJtdOm9JB1X82xqrQ4JDjF5XQ==" saltValue="HJQh3i6PWwGtlhFBvuyzF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Z644"/>
  <sheetViews>
    <sheetView zoomScale="74" zoomScaleNormal="74" zoomScalePageLayoutView="74" workbookViewId="0">
      <selection activeCell="A40" sqref="A40"/>
    </sheetView>
  </sheetViews>
  <sheetFormatPr defaultColWidth="8.81640625" defaultRowHeight="14.5" x14ac:dyDescent="0.35"/>
  <cols>
    <col min="1" max="1" width="24.26953125" style="6" customWidth="1"/>
    <col min="2" max="4" width="21" style="6" customWidth="1"/>
    <col min="5" max="5" width="4.1796875" style="6" customWidth="1"/>
    <col min="6" max="6" width="4.453125" style="6" customWidth="1"/>
    <col min="7" max="10" width="3.453125" style="6" customWidth="1"/>
    <col min="11" max="11" width="5.453125" style="6" customWidth="1"/>
    <col min="12" max="12" width="5.1796875" style="6" customWidth="1"/>
    <col min="13" max="13" width="4.81640625" style="6" customWidth="1"/>
    <col min="14" max="14" width="4.1796875" style="6" customWidth="1"/>
    <col min="15" max="15" width="3.453125" style="6" customWidth="1"/>
    <col min="16" max="16" width="5.453125" style="6" customWidth="1"/>
    <col min="17" max="17" width="3.81640625" style="6" customWidth="1"/>
    <col min="18" max="18" width="4.81640625" style="6" customWidth="1"/>
    <col min="19" max="19" width="3.81640625" style="6" customWidth="1"/>
    <col min="20" max="20" width="5.453125" style="6" customWidth="1"/>
    <col min="21" max="21" width="2.81640625" style="6" customWidth="1"/>
    <col min="22" max="22" width="2.81640625" style="3" customWidth="1"/>
    <col min="23" max="260" width="8.81640625" style="12"/>
    <col min="261" max="16384" width="8.81640625" style="6"/>
  </cols>
  <sheetData>
    <row r="1" spans="1:260" ht="33.65" customHeight="1" thickBot="1" x14ac:dyDescent="0.4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8"/>
    </row>
    <row r="2" spans="1:260" s="72" customFormat="1" ht="20.149999999999999" customHeight="1" thickBot="1" x14ac:dyDescent="0.4">
      <c r="A2" s="79" t="s">
        <v>19</v>
      </c>
      <c r="B2" s="154" t="str">
        <f>AllData!B4</f>
        <v>#1: Self-Esteem Group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5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</row>
    <row r="3" spans="1:260" ht="29.5" customHeight="1" thickBot="1" x14ac:dyDescent="0.4">
      <c r="A3" s="80" t="s">
        <v>28</v>
      </c>
      <c r="B3" s="164" t="s">
        <v>68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/>
    </row>
    <row r="4" spans="1:260" ht="36.65" customHeight="1" thickBot="1" x14ac:dyDescent="0.4">
      <c r="A4" s="81" t="s">
        <v>17</v>
      </c>
      <c r="B4" s="164" t="s">
        <v>69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5"/>
    </row>
    <row r="5" spans="1:260" ht="25" customHeight="1" thickBot="1" x14ac:dyDescent="0.4">
      <c r="A5" s="82" t="s">
        <v>27</v>
      </c>
      <c r="B5" s="164" t="s">
        <v>70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5"/>
    </row>
    <row r="6" spans="1:260" s="72" customFormat="1" ht="20.149999999999999" customHeight="1" thickBot="1" x14ac:dyDescent="0.4">
      <c r="A6" s="79" t="s">
        <v>19</v>
      </c>
      <c r="B6" s="154" t="str">
        <f>AllData!F4</f>
        <v>#2: Mentoring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</row>
    <row r="7" spans="1:260" ht="25" customHeight="1" thickBot="1" x14ac:dyDescent="0.4">
      <c r="A7" s="80" t="s">
        <v>28</v>
      </c>
      <c r="B7" s="164" t="s">
        <v>74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5"/>
    </row>
    <row r="8" spans="1:260" ht="36.65" customHeight="1" thickBot="1" x14ac:dyDescent="0.4">
      <c r="A8" s="81" t="s">
        <v>17</v>
      </c>
      <c r="B8" s="164" t="s">
        <v>71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5"/>
    </row>
    <row r="9" spans="1:260" ht="32.5" customHeight="1" thickBot="1" x14ac:dyDescent="0.4">
      <c r="A9" s="82" t="s">
        <v>27</v>
      </c>
      <c r="B9" s="164" t="s">
        <v>72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5"/>
    </row>
    <row r="10" spans="1:260" s="72" customFormat="1" ht="20.149999999999999" customHeight="1" thickBot="1" x14ac:dyDescent="0.4">
      <c r="A10" s="79" t="s">
        <v>19</v>
      </c>
      <c r="B10" s="154" t="str">
        <f>AllData!J4</f>
        <v>#3: Check In - Check Out (CICO)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5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</row>
    <row r="11" spans="1:260" ht="32.5" customHeight="1" x14ac:dyDescent="0.35">
      <c r="A11" s="80" t="s">
        <v>28</v>
      </c>
      <c r="B11" s="156" t="s">
        <v>73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/>
    </row>
    <row r="12" spans="1:260" ht="36.65" customHeight="1" x14ac:dyDescent="0.35">
      <c r="A12" s="81" t="s">
        <v>17</v>
      </c>
      <c r="B12" s="159" t="s">
        <v>47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1"/>
    </row>
    <row r="13" spans="1:260" ht="25" customHeight="1" thickBot="1" x14ac:dyDescent="0.4">
      <c r="A13" s="82" t="s">
        <v>27</v>
      </c>
      <c r="B13" s="162" t="s">
        <v>48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3"/>
    </row>
    <row r="14" spans="1:260" s="72" customFormat="1" ht="20.149999999999999" customHeight="1" thickBot="1" x14ac:dyDescent="0.4">
      <c r="A14" s="79" t="s">
        <v>19</v>
      </c>
      <c r="B14" s="154" t="str">
        <f>AllData!N4</f>
        <v>#4: Academic Remediation - READING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5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</row>
    <row r="15" spans="1:260" ht="25" customHeight="1" x14ac:dyDescent="0.35">
      <c r="A15" s="80" t="s">
        <v>28</v>
      </c>
      <c r="B15" s="156" t="s">
        <v>49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8"/>
    </row>
    <row r="16" spans="1:260" ht="36.65" customHeight="1" x14ac:dyDescent="0.35">
      <c r="A16" s="81" t="s">
        <v>17</v>
      </c>
      <c r="B16" s="159" t="s">
        <v>50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1"/>
    </row>
    <row r="17" spans="1:260" ht="25" customHeight="1" thickBot="1" x14ac:dyDescent="0.4">
      <c r="A17" s="82" t="s">
        <v>27</v>
      </c>
      <c r="B17" s="162" t="s">
        <v>51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3"/>
    </row>
    <row r="18" spans="1:260" s="72" customFormat="1" ht="20.149999999999999" customHeight="1" thickBot="1" x14ac:dyDescent="0.4">
      <c r="A18" s="79" t="s">
        <v>19</v>
      </c>
      <c r="B18" s="154" t="str">
        <f>AllData!R4</f>
        <v>#5: CREDIT RECOVERY PROGRAM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</row>
    <row r="19" spans="1:260" ht="25" customHeight="1" x14ac:dyDescent="0.35">
      <c r="A19" s="80" t="s">
        <v>28</v>
      </c>
      <c r="B19" s="156" t="s">
        <v>52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8"/>
    </row>
    <row r="20" spans="1:260" ht="36.65" customHeight="1" x14ac:dyDescent="0.35">
      <c r="A20" s="81" t="s">
        <v>17</v>
      </c>
      <c r="B20" s="159" t="s">
        <v>53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1"/>
    </row>
    <row r="21" spans="1:260" ht="25" customHeight="1" thickBot="1" x14ac:dyDescent="0.4">
      <c r="A21" s="82" t="s">
        <v>27</v>
      </c>
      <c r="B21" s="162" t="s">
        <v>54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</row>
    <row r="22" spans="1:260" s="72" customFormat="1" ht="20.149999999999999" customHeight="1" thickBot="1" x14ac:dyDescent="0.4">
      <c r="A22" s="79" t="s">
        <v>19</v>
      </c>
      <c r="B22" s="154" t="str">
        <f>AllData!B18</f>
        <v>#6: SOCIAL GROUP A (Skill = Anger Management)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5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</row>
    <row r="23" spans="1:260" ht="25" customHeight="1" x14ac:dyDescent="0.35">
      <c r="A23" s="80" t="s">
        <v>28</v>
      </c>
      <c r="B23" s="156" t="s">
        <v>55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8"/>
    </row>
    <row r="24" spans="1:260" ht="36.65" customHeight="1" x14ac:dyDescent="0.35">
      <c r="A24" s="81" t="s">
        <v>17</v>
      </c>
      <c r="B24" s="159" t="s">
        <v>56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1"/>
    </row>
    <row r="25" spans="1:260" ht="25" customHeight="1" thickBot="1" x14ac:dyDescent="0.4">
      <c r="A25" s="82" t="s">
        <v>27</v>
      </c>
      <c r="B25" s="162" t="s">
        <v>57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3"/>
    </row>
    <row r="26" spans="1:260" s="72" customFormat="1" ht="20.149999999999999" customHeight="1" thickBot="1" x14ac:dyDescent="0.4">
      <c r="A26" s="79" t="s">
        <v>19</v>
      </c>
      <c r="B26" s="154" t="str">
        <f>AllData!F18</f>
        <v>#7: SOCIAL GROUP B (Skill = Conversations)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</row>
    <row r="27" spans="1:260" ht="25" customHeight="1" x14ac:dyDescent="0.35">
      <c r="A27" s="80" t="s">
        <v>28</v>
      </c>
      <c r="B27" s="156" t="s">
        <v>58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8"/>
    </row>
    <row r="28" spans="1:260" ht="36.65" customHeight="1" x14ac:dyDescent="0.35">
      <c r="A28" s="81" t="s">
        <v>17</v>
      </c>
      <c r="B28" s="159" t="s">
        <v>56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1"/>
    </row>
    <row r="29" spans="1:260" ht="25" customHeight="1" thickBot="1" x14ac:dyDescent="0.4">
      <c r="A29" s="82" t="s">
        <v>27</v>
      </c>
      <c r="B29" s="162" t="s">
        <v>59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3"/>
    </row>
    <row r="30" spans="1:260" s="72" customFormat="1" ht="20.149999999999999" customHeight="1" thickBot="1" x14ac:dyDescent="0.4">
      <c r="A30" s="79" t="s">
        <v>19</v>
      </c>
      <c r="B30" s="154" t="str">
        <f>AllData!J18</f>
        <v>#8: Academic Remediation  - MATH (ALGEBRA)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5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</row>
    <row r="31" spans="1:260" ht="25" customHeight="1" x14ac:dyDescent="0.35">
      <c r="A31" s="80" t="s">
        <v>28</v>
      </c>
      <c r="B31" s="156" t="s">
        <v>60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8"/>
    </row>
    <row r="32" spans="1:260" ht="36.65" customHeight="1" x14ac:dyDescent="0.35">
      <c r="A32" s="81" t="s">
        <v>17</v>
      </c>
      <c r="B32" s="159" t="s">
        <v>50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1"/>
    </row>
    <row r="33" spans="1:260" ht="25" customHeight="1" thickBot="1" x14ac:dyDescent="0.4">
      <c r="A33" s="82" t="s">
        <v>27</v>
      </c>
      <c r="B33" s="162" t="s">
        <v>61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3"/>
    </row>
    <row r="34" spans="1:260" s="72" customFormat="1" ht="20.149999999999999" customHeight="1" thickBot="1" x14ac:dyDescent="0.4">
      <c r="A34" s="79" t="s">
        <v>19</v>
      </c>
      <c r="B34" s="154" t="str">
        <f>AllData!N18</f>
        <v>9: SUMMER ACADEMY (AT-RISK STUDENTS)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5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</row>
    <row r="35" spans="1:260" ht="25" customHeight="1" x14ac:dyDescent="0.35">
      <c r="A35" s="80" t="s">
        <v>28</v>
      </c>
      <c r="B35" s="156" t="s">
        <v>62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8"/>
    </row>
    <row r="36" spans="1:260" ht="36.65" customHeight="1" x14ac:dyDescent="0.35">
      <c r="A36" s="81" t="s">
        <v>17</v>
      </c>
      <c r="B36" s="159" t="s">
        <v>63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1"/>
    </row>
    <row r="37" spans="1:260" ht="25" customHeight="1" thickBot="1" x14ac:dyDescent="0.4">
      <c r="A37" s="82" t="s">
        <v>27</v>
      </c>
      <c r="B37" s="162" t="s">
        <v>64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</row>
    <row r="38" spans="1:260" s="72" customFormat="1" ht="20.149999999999999" customHeight="1" thickBot="1" x14ac:dyDescent="0.4">
      <c r="A38" s="79" t="s">
        <v>19</v>
      </c>
      <c r="B38" s="154" t="str">
        <f>AllData!R18</f>
        <v>#10: [Insert intervention name]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5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</row>
    <row r="39" spans="1:260" ht="25" customHeight="1" x14ac:dyDescent="0.35">
      <c r="A39" s="80" t="s">
        <v>28</v>
      </c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8"/>
    </row>
    <row r="40" spans="1:260" ht="36.65" customHeight="1" x14ac:dyDescent="0.35">
      <c r="A40" s="81" t="s">
        <v>17</v>
      </c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1"/>
    </row>
    <row r="41" spans="1:260" s="3" customFormat="1" ht="25" customHeight="1" thickBot="1" x14ac:dyDescent="0.4">
      <c r="A41" s="82" t="s">
        <v>27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3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  <c r="IY41" s="12"/>
      <c r="IZ41" s="12"/>
    </row>
    <row r="42" spans="1:260" s="12" customFormat="1" x14ac:dyDescent="0.35"/>
    <row r="43" spans="1:260" s="12" customFormat="1" x14ac:dyDescent="0.35"/>
    <row r="44" spans="1:260" s="12" customFormat="1" x14ac:dyDescent="0.35"/>
    <row r="45" spans="1:260" s="12" customFormat="1" x14ac:dyDescent="0.35"/>
    <row r="46" spans="1:260" s="12" customFormat="1" x14ac:dyDescent="0.35"/>
    <row r="47" spans="1:260" s="12" customFormat="1" x14ac:dyDescent="0.35"/>
    <row r="48" spans="1:260" s="12" customFormat="1" x14ac:dyDescent="0.35"/>
    <row r="49" s="12" customFormat="1" x14ac:dyDescent="0.35"/>
    <row r="50" s="12" customFormat="1" x14ac:dyDescent="0.35"/>
    <row r="51" s="12" customFormat="1" x14ac:dyDescent="0.35"/>
    <row r="52" s="12" customFormat="1" x14ac:dyDescent="0.35"/>
    <row r="53" s="12" customFormat="1" x14ac:dyDescent="0.35"/>
    <row r="54" s="12" customFormat="1" x14ac:dyDescent="0.35"/>
    <row r="55" s="12" customFormat="1" x14ac:dyDescent="0.35"/>
    <row r="56" s="12" customFormat="1" x14ac:dyDescent="0.35"/>
    <row r="57" s="12" customFormat="1" x14ac:dyDescent="0.35"/>
    <row r="58" s="12" customFormat="1" x14ac:dyDescent="0.35"/>
    <row r="59" s="12" customFormat="1" x14ac:dyDescent="0.35"/>
    <row r="60" s="12" customFormat="1" x14ac:dyDescent="0.35"/>
    <row r="61" s="12" customFormat="1" x14ac:dyDescent="0.35"/>
    <row r="62" s="12" customFormat="1" x14ac:dyDescent="0.35"/>
    <row r="63" s="12" customFormat="1" x14ac:dyDescent="0.35"/>
    <row r="64" s="12" customFormat="1" x14ac:dyDescent="0.35"/>
    <row r="65" s="12" customFormat="1" x14ac:dyDescent="0.35"/>
    <row r="66" s="12" customFormat="1" x14ac:dyDescent="0.35"/>
    <row r="67" s="12" customFormat="1" x14ac:dyDescent="0.35"/>
    <row r="68" s="12" customFormat="1" x14ac:dyDescent="0.35"/>
    <row r="69" s="12" customFormat="1" x14ac:dyDescent="0.35"/>
    <row r="70" s="12" customFormat="1" x14ac:dyDescent="0.35"/>
    <row r="71" s="12" customFormat="1" x14ac:dyDescent="0.35"/>
    <row r="72" s="12" customFormat="1" x14ac:dyDescent="0.35"/>
    <row r="73" s="12" customFormat="1" x14ac:dyDescent="0.35"/>
    <row r="74" s="12" customFormat="1" x14ac:dyDescent="0.35"/>
    <row r="75" s="12" customFormat="1" x14ac:dyDescent="0.35"/>
    <row r="76" s="12" customFormat="1" x14ac:dyDescent="0.35"/>
    <row r="77" s="12" customFormat="1" x14ac:dyDescent="0.35"/>
    <row r="78" s="12" customFormat="1" x14ac:dyDescent="0.35"/>
    <row r="79" s="12" customFormat="1" x14ac:dyDescent="0.35"/>
    <row r="80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  <row r="572" s="12" customFormat="1" x14ac:dyDescent="0.35"/>
    <row r="573" s="12" customFormat="1" x14ac:dyDescent="0.35"/>
    <row r="574" s="12" customFormat="1" x14ac:dyDescent="0.35"/>
    <row r="575" s="12" customFormat="1" x14ac:dyDescent="0.35"/>
    <row r="576" s="12" customFormat="1" x14ac:dyDescent="0.35"/>
    <row r="577" s="12" customFormat="1" x14ac:dyDescent="0.35"/>
    <row r="578" s="12" customFormat="1" x14ac:dyDescent="0.35"/>
    <row r="579" s="12" customFormat="1" x14ac:dyDescent="0.35"/>
    <row r="580" s="12" customFormat="1" x14ac:dyDescent="0.35"/>
    <row r="581" s="12" customFormat="1" x14ac:dyDescent="0.35"/>
    <row r="582" s="12" customFormat="1" x14ac:dyDescent="0.35"/>
    <row r="583" s="12" customFormat="1" x14ac:dyDescent="0.35"/>
    <row r="584" s="12" customFormat="1" x14ac:dyDescent="0.35"/>
    <row r="585" s="12" customFormat="1" x14ac:dyDescent="0.35"/>
    <row r="586" s="12" customFormat="1" x14ac:dyDescent="0.35"/>
    <row r="587" s="12" customFormat="1" x14ac:dyDescent="0.35"/>
    <row r="588" s="12" customFormat="1" x14ac:dyDescent="0.35"/>
    <row r="589" s="12" customFormat="1" x14ac:dyDescent="0.35"/>
    <row r="590" s="12" customFormat="1" x14ac:dyDescent="0.35"/>
    <row r="591" s="12" customFormat="1" x14ac:dyDescent="0.35"/>
    <row r="592" s="12" customFormat="1" x14ac:dyDescent="0.35"/>
    <row r="593" s="12" customFormat="1" x14ac:dyDescent="0.35"/>
    <row r="594" s="12" customFormat="1" x14ac:dyDescent="0.35"/>
    <row r="595" s="12" customFormat="1" x14ac:dyDescent="0.35"/>
    <row r="596" s="12" customFormat="1" x14ac:dyDescent="0.35"/>
    <row r="597" s="12" customFormat="1" x14ac:dyDescent="0.35"/>
    <row r="598" s="12" customFormat="1" x14ac:dyDescent="0.35"/>
    <row r="599" s="12" customFormat="1" x14ac:dyDescent="0.35"/>
    <row r="600" s="12" customFormat="1" x14ac:dyDescent="0.35"/>
    <row r="601" s="12" customFormat="1" x14ac:dyDescent="0.35"/>
    <row r="602" s="12" customFormat="1" x14ac:dyDescent="0.35"/>
    <row r="603" s="12" customFormat="1" x14ac:dyDescent="0.35"/>
    <row r="604" s="12" customFormat="1" x14ac:dyDescent="0.35"/>
    <row r="605" s="12" customFormat="1" x14ac:dyDescent="0.35"/>
    <row r="606" s="12" customFormat="1" x14ac:dyDescent="0.35"/>
    <row r="607" s="12" customFormat="1" x14ac:dyDescent="0.35"/>
    <row r="608" s="12" customFormat="1" x14ac:dyDescent="0.35"/>
    <row r="609" s="12" customFormat="1" x14ac:dyDescent="0.35"/>
    <row r="610" s="12" customFormat="1" x14ac:dyDescent="0.35"/>
    <row r="611" s="12" customFormat="1" x14ac:dyDescent="0.35"/>
    <row r="612" s="12" customFormat="1" x14ac:dyDescent="0.35"/>
    <row r="613" s="12" customFormat="1" x14ac:dyDescent="0.35"/>
    <row r="614" s="12" customFormat="1" x14ac:dyDescent="0.35"/>
    <row r="615" s="12" customFormat="1" x14ac:dyDescent="0.35"/>
    <row r="616" s="12" customFormat="1" x14ac:dyDescent="0.35"/>
    <row r="617" s="12" customFormat="1" x14ac:dyDescent="0.35"/>
    <row r="618" s="12" customFormat="1" x14ac:dyDescent="0.35"/>
    <row r="619" s="12" customFormat="1" x14ac:dyDescent="0.35"/>
    <row r="620" s="12" customFormat="1" x14ac:dyDescent="0.35"/>
    <row r="621" s="12" customFormat="1" x14ac:dyDescent="0.35"/>
    <row r="622" s="12" customFormat="1" x14ac:dyDescent="0.35"/>
    <row r="623" s="12" customFormat="1" x14ac:dyDescent="0.35"/>
    <row r="624" s="12" customFormat="1" x14ac:dyDescent="0.35"/>
    <row r="625" s="12" customFormat="1" x14ac:dyDescent="0.35"/>
    <row r="626" s="12" customFormat="1" x14ac:dyDescent="0.35"/>
    <row r="627" s="12" customFormat="1" x14ac:dyDescent="0.35"/>
    <row r="628" s="12" customFormat="1" x14ac:dyDescent="0.35"/>
    <row r="629" s="12" customFormat="1" x14ac:dyDescent="0.35"/>
    <row r="630" s="12" customFormat="1" x14ac:dyDescent="0.35"/>
    <row r="631" s="12" customFormat="1" x14ac:dyDescent="0.35"/>
    <row r="632" s="12" customFormat="1" x14ac:dyDescent="0.35"/>
    <row r="633" s="12" customFormat="1" x14ac:dyDescent="0.35"/>
    <row r="634" s="12" customFormat="1" x14ac:dyDescent="0.35"/>
    <row r="635" s="12" customFormat="1" x14ac:dyDescent="0.35"/>
    <row r="636" s="12" customFormat="1" x14ac:dyDescent="0.35"/>
    <row r="637" s="12" customFormat="1" x14ac:dyDescent="0.35"/>
    <row r="638" s="12" customFormat="1" x14ac:dyDescent="0.35"/>
    <row r="639" s="12" customFormat="1" x14ac:dyDescent="0.35"/>
    <row r="640" s="12" customFormat="1" x14ac:dyDescent="0.35"/>
    <row r="641" s="12" customFormat="1" x14ac:dyDescent="0.35"/>
    <row r="642" s="12" customFormat="1" x14ac:dyDescent="0.35"/>
    <row r="643" s="12" customFormat="1" x14ac:dyDescent="0.35"/>
    <row r="644" s="12" customFormat="1" x14ac:dyDescent="0.35"/>
  </sheetData>
  <sheetProtection algorithmName="SHA-512" hashValue="BBvuqtuDjeCa1vNaYoTBxxYXxvfOMTCGVC7ecimpivqLl/ox2aKZdgK58Z8xZpUgagnjp3j4S01pYNkn2vp2zA==" saltValue="57wqWXjf1KzHC43veuF2Eg==" spinCount="100000" sheet="1" formatCells="0" formatColumns="0" formatRows="0" insertHyperlinks="0" pivotTables="0"/>
  <mergeCells count="41">
    <mergeCell ref="B2:V2"/>
    <mergeCell ref="A1:V1"/>
    <mergeCell ref="B38:V38"/>
    <mergeCell ref="B34:V34"/>
    <mergeCell ref="B30:V30"/>
    <mergeCell ref="B22:V22"/>
    <mergeCell ref="B9:V9"/>
    <mergeCell ref="B11:V11"/>
    <mergeCell ref="B29:V29"/>
    <mergeCell ref="B31:V31"/>
    <mergeCell ref="B32:V32"/>
    <mergeCell ref="B14:V14"/>
    <mergeCell ref="B10:V10"/>
    <mergeCell ref="B12:V12"/>
    <mergeCell ref="B13:V13"/>
    <mergeCell ref="B15:V15"/>
    <mergeCell ref="B16:V16"/>
    <mergeCell ref="B17:V17"/>
    <mergeCell ref="B19:V19"/>
    <mergeCell ref="B20:V20"/>
    <mergeCell ref="B21:V21"/>
    <mergeCell ref="B3:V3"/>
    <mergeCell ref="B4:V4"/>
    <mergeCell ref="B5:V5"/>
    <mergeCell ref="B7:V7"/>
    <mergeCell ref="B8:V8"/>
    <mergeCell ref="B6:V6"/>
    <mergeCell ref="B41:V41"/>
    <mergeCell ref="B18:V18"/>
    <mergeCell ref="B26:V26"/>
    <mergeCell ref="B23:V23"/>
    <mergeCell ref="B24:V24"/>
    <mergeCell ref="B25:V25"/>
    <mergeCell ref="B27:V27"/>
    <mergeCell ref="B28:V28"/>
    <mergeCell ref="B33:V33"/>
    <mergeCell ref="B35:V35"/>
    <mergeCell ref="B36:V36"/>
    <mergeCell ref="B37:V37"/>
    <mergeCell ref="B39:V39"/>
    <mergeCell ref="B40:V40"/>
  </mergeCells>
  <pageMargins left="0.25" right="0.25" top="0.75" bottom="0.75" header="0.3" footer="0.3"/>
  <pageSetup scale="82" fitToHeight="0" orientation="landscape" r:id="rId1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E84EA-D76D-4374-898C-E8744F8C7A34}">
  <sheetPr>
    <tabColor theme="9"/>
    <pageSetUpPr fitToPage="1"/>
  </sheetPr>
  <dimension ref="A1:S57"/>
  <sheetViews>
    <sheetView zoomScaleNormal="100" zoomScalePageLayoutView="75" workbookViewId="0">
      <selection activeCell="R12" sqref="R12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AllData!A13</f>
        <v>April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AllData!B13</f>
        <v>35</v>
      </c>
      <c r="R5" s="20">
        <f>AllData!C13</f>
        <v>30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AllData!F3</f>
        <v>0</v>
      </c>
      <c r="R6" s="19">
        <f>AllData!G13</f>
        <v>44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AllData!J13</f>
        <v>17</v>
      </c>
      <c r="R7" s="19">
        <f>AllData!K13</f>
        <v>16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AllData!N13</f>
        <v>193</v>
      </c>
      <c r="R8" s="35">
        <f>AllData!O13</f>
        <v>111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AllData!R13</f>
        <v>83</v>
      </c>
      <c r="R9" s="19">
        <f>AllData!S13</f>
        <v>82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AllData!B27</f>
        <v>10</v>
      </c>
      <c r="R10" s="19">
        <f>AllData!C27</f>
        <v>7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AllData!F27</f>
        <v>5</v>
      </c>
      <c r="R11" s="19">
        <f>AllData!G27</f>
        <v>2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AllData!J27</f>
        <v>155</v>
      </c>
      <c r="R12" s="19">
        <f>AllData!K27</f>
        <v>119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AllData!N27</f>
        <v>15</v>
      </c>
      <c r="R13" s="19">
        <f>AllData!O27</f>
        <v>10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AllData!R27</f>
        <v>34</v>
      </c>
      <c r="R14" s="21">
        <f>AllData!S27</f>
        <v>18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547</v>
      </c>
      <c r="R15" s="110">
        <f>SUM(R5:R14)</f>
        <v>439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Uocm07e+lnRKQ1P60NBgI8Hfml3vTxn5BMNvY/kxO881IJdHl6hmpazPgdyGJmzSuO59m7aaHC3tHLqGstBFkg==" saltValue="1pdow6qGd3JlM6Epjragn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987F-6D76-422E-81C8-4602DEAB4428}">
  <sheetPr>
    <tabColor theme="9"/>
    <pageSetUpPr fitToPage="1"/>
  </sheetPr>
  <dimension ref="A1:S57"/>
  <sheetViews>
    <sheetView zoomScaleNormal="100" zoomScalePageLayoutView="75" workbookViewId="0">
      <selection activeCell="R13" sqref="R13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AllData!A14</f>
        <v>May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AllData!B14</f>
        <v>27</v>
      </c>
      <c r="R5" s="20">
        <f>AllData!C14</f>
        <v>21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AllData!F14</f>
        <v>45</v>
      </c>
      <c r="R6" s="19">
        <f>AllData!G14</f>
        <v>39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AllData!J14</f>
        <v>15</v>
      </c>
      <c r="R7" s="19">
        <f>AllData!K14</f>
        <v>11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AllData!N14</f>
        <v>181</v>
      </c>
      <c r="R8" s="35">
        <f>AllData!O14</f>
        <v>119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AllData!R14</f>
        <v>75</v>
      </c>
      <c r="R9" s="19">
        <f>AllData!S14</f>
        <v>70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AllData!B28</f>
        <v>10</v>
      </c>
      <c r="R10" s="19">
        <f>AllData!C28</f>
        <v>9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AllData!F28</f>
        <v>5</v>
      </c>
      <c r="R11" s="19">
        <f>AllData!G28</f>
        <v>2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AllData!J28</f>
        <v>141</v>
      </c>
      <c r="R12" s="19">
        <f>AllData!K28</f>
        <v>132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AllData!N28</f>
        <v>7</v>
      </c>
      <c r="R13" s="19">
        <f>AllData!O28</f>
        <v>4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AllData!R28</f>
        <v>48</v>
      </c>
      <c r="R14" s="21">
        <f>AllData!S28</f>
        <v>22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554</v>
      </c>
      <c r="R15" s="110">
        <f>SUM(R5:R14)</f>
        <v>429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DxdHNDgONnmEO38OkRRqcU2nIsHCHWwyi1T36odkSrtCi+OJ/V+GN7tn8a+VGb4qormzoYW8n8FNzCWW7tHX9A==" saltValue="S0tTaic65jKD4ovV2Mi6J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908D-FE56-4652-B51C-DE1130E6E054}">
  <sheetPr>
    <tabColor theme="9"/>
    <pageSetUpPr fitToPage="1"/>
  </sheetPr>
  <dimension ref="A1:S57"/>
  <sheetViews>
    <sheetView topLeftCell="A5" zoomScaleNormal="100" zoomScalePageLayoutView="75" workbookViewId="0">
      <selection activeCell="R15" sqref="R15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44.9062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3" t="s">
        <v>37</v>
      </c>
      <c r="B2" s="173"/>
      <c r="C2" s="174"/>
      <c r="D2" s="175" t="str">
        <f>AllData!A15</f>
        <v>June</v>
      </c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"/>
      <c r="P2" s="169" t="s">
        <v>34</v>
      </c>
      <c r="Q2" s="169"/>
      <c r="R2" s="169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Self-Esteem Group</v>
      </c>
      <c r="Q5" s="22">
        <f>AllData!B15</f>
        <v>27</v>
      </c>
      <c r="R5" s="20">
        <f>AllData!C15</f>
        <v>24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Mentoring</v>
      </c>
      <c r="Q6" s="23">
        <f>AllData!F15</f>
        <v>40</v>
      </c>
      <c r="R6" s="19">
        <f>AllData!G15</f>
        <v>37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Check In - Check Out (CICO)</v>
      </c>
      <c r="Q7" s="23">
        <f>AllData!J15</f>
        <v>12</v>
      </c>
      <c r="R7" s="19">
        <f>AllData!K15</f>
        <v>11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Academic Remediation - READING</v>
      </c>
      <c r="Q8" s="34">
        <f>AllData!N15</f>
        <v>170</v>
      </c>
      <c r="R8" s="35">
        <f>AllData!O15</f>
        <v>103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CREDIT RECOVERY PROGRAM</v>
      </c>
      <c r="Q9" s="23">
        <f>AllData!R15</f>
        <v>74</v>
      </c>
      <c r="R9" s="19">
        <f>AllData!S15</f>
        <v>72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SOCIAL GROUP A (Skill = Anger Management)</v>
      </c>
      <c r="Q10" s="23">
        <f>AllData!B29</f>
        <v>0</v>
      </c>
      <c r="R10" s="19">
        <f>AllData!C29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SOCIAL GROUP B (Skill = Conversations)</v>
      </c>
      <c r="Q11" s="23">
        <f>AllData!F29</f>
        <v>5</v>
      </c>
      <c r="R11" s="19">
        <f>AllData!G29</f>
        <v>4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Academic Remediation  - MATH (ALGEBRA)</v>
      </c>
      <c r="Q12" s="23">
        <f>AllData!J29</f>
        <v>0</v>
      </c>
      <c r="R12" s="19">
        <f>AllData!K29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9: SUMMER ACADEMY (AT-RISK STUDENTS)</v>
      </c>
      <c r="Q13" s="23">
        <f>AllData!N29</f>
        <v>6</v>
      </c>
      <c r="R13" s="19">
        <f>AllData!O29</f>
        <v>5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AllData!R29</f>
        <v>52</v>
      </c>
      <c r="R14" s="21">
        <f>AllData!S29</f>
        <v>29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386</v>
      </c>
      <c r="R15" s="110">
        <f>SUM(R5:R14)</f>
        <v>285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IbhoimIf5LUyCLQwEwbXa/QaY0p7LWAPEKaOwW/BeALRdEf4WFcOBZ8KzmUS6/2Ij70wmFV9X7GzjYmwuVBXA==" saltValue="o7ajGciJws5AwDRTmdMfYg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V570"/>
  <sheetViews>
    <sheetView zoomScaleNormal="100" zoomScalePageLayoutView="70" workbookViewId="0">
      <selection activeCell="B1" sqref="B1"/>
    </sheetView>
  </sheetViews>
  <sheetFormatPr defaultColWidth="8.81640625" defaultRowHeight="14.5" x14ac:dyDescent="0.35"/>
  <cols>
    <col min="1" max="10" width="8.81640625" style="1"/>
    <col min="11" max="11" width="10.54296875" style="1" customWidth="1"/>
    <col min="12" max="12" width="3.26953125" style="1" customWidth="1"/>
    <col min="13" max="13" width="1.453125" style="1" customWidth="1"/>
    <col min="14" max="14" width="11.453125" style="1" customWidth="1"/>
    <col min="15" max="15" width="13.7265625" style="1" customWidth="1"/>
    <col min="16" max="16" width="13.26953125" style="1" customWidth="1"/>
    <col min="17" max="17" width="1.453125" style="1" customWidth="1"/>
    <col min="18" max="256" width="8.81640625" style="18"/>
  </cols>
  <sheetData>
    <row r="1" spans="1:16" ht="10" customHeight="1" x14ac:dyDescent="0.35"/>
    <row r="2" spans="1:16" ht="21" customHeight="1" x14ac:dyDescent="0.5">
      <c r="A2" s="169" t="s">
        <v>20</v>
      </c>
      <c r="B2" s="169"/>
      <c r="C2" s="169"/>
      <c r="D2" s="170" t="str">
        <f>AllData!B4</f>
        <v>#1: Self-Esteem Group</v>
      </c>
      <c r="E2" s="171"/>
      <c r="F2" s="171"/>
      <c r="G2" s="171"/>
      <c r="H2" s="171"/>
      <c r="I2" s="171"/>
      <c r="J2" s="171"/>
      <c r="K2" s="172"/>
      <c r="L2" s="91"/>
      <c r="M2" s="91"/>
      <c r="N2" s="92"/>
    </row>
    <row r="4" spans="1:16" ht="15" thickBot="1" x14ac:dyDescent="0.4"/>
    <row r="5" spans="1:16" ht="31.5" thickBot="1" x14ac:dyDescent="0.4">
      <c r="N5" s="28" t="s">
        <v>21</v>
      </c>
      <c r="O5" s="33" t="s">
        <v>22</v>
      </c>
      <c r="P5" s="27" t="s">
        <v>23</v>
      </c>
    </row>
    <row r="6" spans="1:16" ht="15.5" x14ac:dyDescent="0.35">
      <c r="N6" s="29" t="str">
        <f>AllData!A6</f>
        <v>September</v>
      </c>
      <c r="O6" s="22">
        <f>AllData!B6</f>
        <v>12</v>
      </c>
      <c r="P6" s="20">
        <f>AllData!C6</f>
        <v>8</v>
      </c>
    </row>
    <row r="7" spans="1:16" ht="15.5" x14ac:dyDescent="0.35">
      <c r="N7" s="30" t="str">
        <f>AllData!A7</f>
        <v>October</v>
      </c>
      <c r="O7" s="23">
        <f>AllData!B7</f>
        <v>7</v>
      </c>
      <c r="P7" s="19">
        <f>AllData!C7</f>
        <v>4</v>
      </c>
    </row>
    <row r="8" spans="1:16" ht="15.5" x14ac:dyDescent="0.35">
      <c r="N8" s="30" t="str">
        <f>AllData!A8</f>
        <v>November</v>
      </c>
      <c r="O8" s="23">
        <f>AllData!B8</f>
        <v>27</v>
      </c>
      <c r="P8" s="19">
        <f>AllData!C8</f>
        <v>22</v>
      </c>
    </row>
    <row r="9" spans="1:16" ht="15.5" x14ac:dyDescent="0.35">
      <c r="N9" s="30" t="str">
        <f>AllData!A9</f>
        <v>December</v>
      </c>
      <c r="O9" s="23">
        <f>AllData!B9</f>
        <v>31</v>
      </c>
      <c r="P9" s="19">
        <f>AllData!C9</f>
        <v>26</v>
      </c>
    </row>
    <row r="10" spans="1:16" ht="15.5" x14ac:dyDescent="0.35">
      <c r="N10" s="30" t="str">
        <f>AllData!A10</f>
        <v>January</v>
      </c>
      <c r="O10" s="23">
        <f>AllData!B10</f>
        <v>33</v>
      </c>
      <c r="P10" s="19">
        <f>AllData!C10</f>
        <v>29</v>
      </c>
    </row>
    <row r="11" spans="1:16" ht="15.5" x14ac:dyDescent="0.35">
      <c r="N11" s="30" t="str">
        <f>AllData!A11</f>
        <v>February</v>
      </c>
      <c r="O11" s="23">
        <f>AllData!B11</f>
        <v>33</v>
      </c>
      <c r="P11" s="19">
        <f>AllData!C11</f>
        <v>31</v>
      </c>
    </row>
    <row r="12" spans="1:16" ht="15.5" x14ac:dyDescent="0.35">
      <c r="N12" s="30" t="str">
        <f>AllData!A12</f>
        <v xml:space="preserve">March </v>
      </c>
      <c r="O12" s="23">
        <f>AllData!B12</f>
        <v>25</v>
      </c>
      <c r="P12" s="19">
        <f>AllData!C12</f>
        <v>22</v>
      </c>
    </row>
    <row r="13" spans="1:16" ht="15.5" x14ac:dyDescent="0.35">
      <c r="N13" s="30" t="str">
        <f>AllData!A13</f>
        <v>April</v>
      </c>
      <c r="O13" s="23">
        <f>AllData!B13</f>
        <v>35</v>
      </c>
      <c r="P13" s="19">
        <f>AllData!C13</f>
        <v>30</v>
      </c>
    </row>
    <row r="14" spans="1:16" ht="15.5" x14ac:dyDescent="0.35">
      <c r="N14" s="30" t="str">
        <f>AllData!A14</f>
        <v>May</v>
      </c>
      <c r="O14" s="23">
        <f>AllData!B14</f>
        <v>27</v>
      </c>
      <c r="P14" s="19">
        <f>AllData!C14</f>
        <v>21</v>
      </c>
    </row>
    <row r="15" spans="1:16" ht="16" thickBot="1" x14ac:dyDescent="0.4">
      <c r="N15" s="31" t="str">
        <f>AllData!A15</f>
        <v>June</v>
      </c>
      <c r="O15" s="24">
        <f>AllData!B15</f>
        <v>27</v>
      </c>
      <c r="P15" s="21">
        <f>AllData!C15</f>
        <v>24</v>
      </c>
    </row>
    <row r="16" spans="1:16" ht="16" thickBot="1" x14ac:dyDescent="0.4">
      <c r="N16" s="32" t="s">
        <v>26</v>
      </c>
      <c r="O16" s="25">
        <f>IFERROR(AVERAGEIF(O6:O15,"&gt;0"), " ")</f>
        <v>25.7</v>
      </c>
      <c r="P16" s="26">
        <f>IFERROR(AVERAGEIF(P6:P15,"&gt;0"), " ")</f>
        <v>21.7</v>
      </c>
    </row>
    <row r="41" spans="1:17" s="18" customForma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8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8" customFormat="1" ht="23.1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8" customFormat="1" x14ac:dyDescent="0.35"/>
    <row r="45" spans="1:17" s="18" customFormat="1" x14ac:dyDescent="0.35"/>
    <row r="46" spans="1:17" s="18" customFormat="1" x14ac:dyDescent="0.35"/>
    <row r="47" spans="1:17" s="18" customFormat="1" x14ac:dyDescent="0.35"/>
    <row r="48" spans="1:17" s="18" customFormat="1" x14ac:dyDescent="0.35"/>
    <row r="49" s="18" customFormat="1" x14ac:dyDescent="0.35"/>
    <row r="50" s="18" customFormat="1" x14ac:dyDescent="0.35"/>
    <row r="51" s="18" customFormat="1" x14ac:dyDescent="0.35"/>
    <row r="52" s="18" customFormat="1" x14ac:dyDescent="0.35"/>
    <row r="53" s="18" customFormat="1" x14ac:dyDescent="0.35"/>
    <row r="54" s="18" customFormat="1" x14ac:dyDescent="0.35"/>
    <row r="55" s="18" customFormat="1" x14ac:dyDescent="0.35"/>
    <row r="56" s="18" customFormat="1" x14ac:dyDescent="0.35"/>
    <row r="57" s="18" customFormat="1" x14ac:dyDescent="0.35"/>
    <row r="58" s="18" customFormat="1" x14ac:dyDescent="0.35"/>
    <row r="59" s="18" customFormat="1" x14ac:dyDescent="0.35"/>
    <row r="60" s="18" customFormat="1" x14ac:dyDescent="0.35"/>
    <row r="61" s="18" customFormat="1" x14ac:dyDescent="0.35"/>
    <row r="62" s="18" customFormat="1" x14ac:dyDescent="0.35"/>
    <row r="63" s="18" customFormat="1" x14ac:dyDescent="0.35"/>
    <row r="64" s="18" customFormat="1" x14ac:dyDescent="0.35"/>
    <row r="65" s="18" customFormat="1" x14ac:dyDescent="0.35"/>
    <row r="66" s="18" customFormat="1" x14ac:dyDescent="0.35"/>
    <row r="67" s="18" customFormat="1" x14ac:dyDescent="0.35"/>
    <row r="68" s="18" customFormat="1" x14ac:dyDescent="0.35"/>
    <row r="69" s="18" customFormat="1" x14ac:dyDescent="0.35"/>
    <row r="70" s="18" customFormat="1" x14ac:dyDescent="0.35"/>
    <row r="71" s="18" customFormat="1" x14ac:dyDescent="0.35"/>
    <row r="72" s="18" customFormat="1" x14ac:dyDescent="0.35"/>
    <row r="73" s="18" customFormat="1" x14ac:dyDescent="0.35"/>
    <row r="74" s="18" customFormat="1" x14ac:dyDescent="0.35"/>
    <row r="75" s="18" customFormat="1" x14ac:dyDescent="0.35"/>
    <row r="76" s="18" customFormat="1" x14ac:dyDescent="0.35"/>
    <row r="77" s="18" customFormat="1" x14ac:dyDescent="0.35"/>
    <row r="78" s="18" customFormat="1" x14ac:dyDescent="0.35"/>
    <row r="79" s="18" customFormat="1" x14ac:dyDescent="0.35"/>
    <row r="80" s="18" customFormat="1" x14ac:dyDescent="0.35"/>
    <row r="81" s="18" customFormat="1" x14ac:dyDescent="0.35"/>
    <row r="82" s="18" customFormat="1" x14ac:dyDescent="0.35"/>
    <row r="83" s="18" customFormat="1" x14ac:dyDescent="0.35"/>
    <row r="84" s="18" customFormat="1" x14ac:dyDescent="0.35"/>
    <row r="85" s="18" customFormat="1" x14ac:dyDescent="0.35"/>
    <row r="86" s="18" customFormat="1" x14ac:dyDescent="0.35"/>
    <row r="87" s="18" customFormat="1" x14ac:dyDescent="0.35"/>
    <row r="88" s="18" customFormat="1" x14ac:dyDescent="0.35"/>
    <row r="89" s="18" customFormat="1" x14ac:dyDescent="0.35"/>
    <row r="90" s="18" customFormat="1" x14ac:dyDescent="0.35"/>
    <row r="91" s="18" customFormat="1" x14ac:dyDescent="0.35"/>
    <row r="92" s="18" customFormat="1" x14ac:dyDescent="0.35"/>
    <row r="93" s="18" customFormat="1" x14ac:dyDescent="0.35"/>
    <row r="94" s="18" customFormat="1" x14ac:dyDescent="0.35"/>
    <row r="95" s="18" customFormat="1" x14ac:dyDescent="0.35"/>
    <row r="96" s="18" customFormat="1" x14ac:dyDescent="0.35"/>
    <row r="97" s="18" customFormat="1" x14ac:dyDescent="0.35"/>
    <row r="98" s="18" customFormat="1" x14ac:dyDescent="0.35"/>
    <row r="99" s="18" customFormat="1" x14ac:dyDescent="0.35"/>
    <row r="100" s="18" customFormat="1" x14ac:dyDescent="0.35"/>
    <row r="101" s="18" customFormat="1" x14ac:dyDescent="0.35"/>
    <row r="102" s="18" customFormat="1" x14ac:dyDescent="0.35"/>
    <row r="103" s="18" customFormat="1" x14ac:dyDescent="0.35"/>
    <row r="104" s="18" customFormat="1" x14ac:dyDescent="0.35"/>
    <row r="105" s="18" customFormat="1" x14ac:dyDescent="0.35"/>
    <row r="106" s="18" customFormat="1" x14ac:dyDescent="0.35"/>
    <row r="107" s="18" customFormat="1" x14ac:dyDescent="0.35"/>
    <row r="108" s="18" customFormat="1" x14ac:dyDescent="0.35"/>
    <row r="109" s="18" customFormat="1" x14ac:dyDescent="0.35"/>
    <row r="110" s="18" customFormat="1" x14ac:dyDescent="0.35"/>
    <row r="111" s="18" customFormat="1" x14ac:dyDescent="0.35"/>
    <row r="112" s="18" customFormat="1" x14ac:dyDescent="0.35"/>
    <row r="113" s="18" customFormat="1" x14ac:dyDescent="0.35"/>
    <row r="114" s="18" customFormat="1" x14ac:dyDescent="0.35"/>
    <row r="115" s="18" customFormat="1" x14ac:dyDescent="0.35"/>
    <row r="116" s="18" customFormat="1" x14ac:dyDescent="0.35"/>
    <row r="117" s="18" customFormat="1" x14ac:dyDescent="0.35"/>
    <row r="118" s="18" customFormat="1" x14ac:dyDescent="0.35"/>
    <row r="119" s="18" customFormat="1" x14ac:dyDescent="0.35"/>
    <row r="120" s="18" customFormat="1" x14ac:dyDescent="0.35"/>
    <row r="121" s="18" customFormat="1" x14ac:dyDescent="0.35"/>
    <row r="122" s="18" customFormat="1" x14ac:dyDescent="0.35"/>
    <row r="123" s="18" customFormat="1" x14ac:dyDescent="0.35"/>
    <row r="124" s="18" customFormat="1" x14ac:dyDescent="0.35"/>
    <row r="125" s="18" customFormat="1" x14ac:dyDescent="0.35"/>
    <row r="126" s="18" customFormat="1" x14ac:dyDescent="0.35"/>
    <row r="127" s="18" customFormat="1" x14ac:dyDescent="0.35"/>
    <row r="128" s="18" customFormat="1" x14ac:dyDescent="0.35"/>
    <row r="129" s="18" customFormat="1" x14ac:dyDescent="0.35"/>
    <row r="130" s="18" customFormat="1" x14ac:dyDescent="0.35"/>
    <row r="131" s="18" customFormat="1" x14ac:dyDescent="0.35"/>
    <row r="132" s="18" customFormat="1" x14ac:dyDescent="0.35"/>
    <row r="133" s="18" customFormat="1" x14ac:dyDescent="0.35"/>
    <row r="134" s="18" customFormat="1" x14ac:dyDescent="0.35"/>
    <row r="135" s="18" customFormat="1" x14ac:dyDescent="0.35"/>
    <row r="136" s="18" customFormat="1" x14ac:dyDescent="0.35"/>
    <row r="137" s="18" customFormat="1" x14ac:dyDescent="0.35"/>
    <row r="138" s="18" customFormat="1" x14ac:dyDescent="0.35"/>
    <row r="139" s="18" customFormat="1" x14ac:dyDescent="0.35"/>
    <row r="140" s="18" customFormat="1" x14ac:dyDescent="0.35"/>
    <row r="141" s="18" customFormat="1" x14ac:dyDescent="0.35"/>
    <row r="142" s="18" customFormat="1" x14ac:dyDescent="0.35"/>
    <row r="143" s="18" customFormat="1" x14ac:dyDescent="0.35"/>
    <row r="144" s="18" customFormat="1" x14ac:dyDescent="0.35"/>
    <row r="145" s="18" customFormat="1" x14ac:dyDescent="0.35"/>
    <row r="146" s="18" customFormat="1" x14ac:dyDescent="0.35"/>
    <row r="147" s="18" customFormat="1" x14ac:dyDescent="0.35"/>
    <row r="148" s="18" customFormat="1" x14ac:dyDescent="0.35"/>
    <row r="149" s="18" customFormat="1" x14ac:dyDescent="0.35"/>
    <row r="150" s="18" customFormat="1" x14ac:dyDescent="0.35"/>
    <row r="151" s="18" customFormat="1" x14ac:dyDescent="0.35"/>
    <row r="152" s="18" customFormat="1" x14ac:dyDescent="0.35"/>
    <row r="153" s="18" customFormat="1" x14ac:dyDescent="0.35"/>
    <row r="154" s="18" customFormat="1" x14ac:dyDescent="0.35"/>
    <row r="155" s="18" customFormat="1" x14ac:dyDescent="0.35"/>
    <row r="156" s="18" customFormat="1" x14ac:dyDescent="0.35"/>
    <row r="157" s="18" customFormat="1" x14ac:dyDescent="0.35"/>
    <row r="158" s="18" customFormat="1" x14ac:dyDescent="0.35"/>
    <row r="159" s="18" customFormat="1" x14ac:dyDescent="0.35"/>
    <row r="160" s="18" customFormat="1" x14ac:dyDescent="0.35"/>
    <row r="161" s="18" customFormat="1" x14ac:dyDescent="0.35"/>
    <row r="162" s="18" customFormat="1" x14ac:dyDescent="0.35"/>
    <row r="163" s="18" customFormat="1" x14ac:dyDescent="0.35"/>
    <row r="164" s="18" customFormat="1" x14ac:dyDescent="0.35"/>
    <row r="165" s="18" customFormat="1" x14ac:dyDescent="0.35"/>
    <row r="166" s="18" customFormat="1" x14ac:dyDescent="0.35"/>
    <row r="167" s="18" customFormat="1" x14ac:dyDescent="0.35"/>
    <row r="168" s="18" customFormat="1" x14ac:dyDescent="0.35"/>
    <row r="169" s="18" customFormat="1" x14ac:dyDescent="0.35"/>
    <row r="170" s="18" customFormat="1" x14ac:dyDescent="0.35"/>
    <row r="171" s="18" customFormat="1" x14ac:dyDescent="0.35"/>
    <row r="172" s="18" customFormat="1" x14ac:dyDescent="0.35"/>
    <row r="173" s="18" customFormat="1" x14ac:dyDescent="0.35"/>
    <row r="174" s="18" customFormat="1" x14ac:dyDescent="0.35"/>
    <row r="175" s="18" customFormat="1" x14ac:dyDescent="0.35"/>
    <row r="176" s="18" customFormat="1" x14ac:dyDescent="0.35"/>
    <row r="177" s="18" customFormat="1" x14ac:dyDescent="0.35"/>
    <row r="178" s="18" customFormat="1" x14ac:dyDescent="0.35"/>
    <row r="179" s="18" customFormat="1" x14ac:dyDescent="0.35"/>
    <row r="180" s="18" customFormat="1" x14ac:dyDescent="0.35"/>
    <row r="181" s="18" customFormat="1" x14ac:dyDescent="0.35"/>
    <row r="182" s="18" customFormat="1" x14ac:dyDescent="0.35"/>
    <row r="183" s="18" customFormat="1" x14ac:dyDescent="0.35"/>
    <row r="184" s="18" customFormat="1" x14ac:dyDescent="0.35"/>
    <row r="185" s="18" customFormat="1" x14ac:dyDescent="0.35"/>
    <row r="186" s="18" customFormat="1" x14ac:dyDescent="0.35"/>
    <row r="187" s="18" customFormat="1" x14ac:dyDescent="0.35"/>
    <row r="188" s="18" customFormat="1" x14ac:dyDescent="0.35"/>
    <row r="189" s="18" customFormat="1" x14ac:dyDescent="0.35"/>
    <row r="190" s="18" customFormat="1" x14ac:dyDescent="0.35"/>
    <row r="191" s="18" customFormat="1" x14ac:dyDescent="0.35"/>
    <row r="192" s="18" customFormat="1" x14ac:dyDescent="0.35"/>
    <row r="193" s="18" customFormat="1" x14ac:dyDescent="0.35"/>
    <row r="194" s="18" customFormat="1" x14ac:dyDescent="0.35"/>
    <row r="195" s="18" customFormat="1" x14ac:dyDescent="0.35"/>
    <row r="196" s="18" customFormat="1" x14ac:dyDescent="0.35"/>
    <row r="197" s="18" customFormat="1" x14ac:dyDescent="0.35"/>
    <row r="198" s="18" customFormat="1" x14ac:dyDescent="0.35"/>
    <row r="199" s="18" customFormat="1" x14ac:dyDescent="0.35"/>
    <row r="200" s="18" customFormat="1" x14ac:dyDescent="0.35"/>
    <row r="201" s="18" customFormat="1" x14ac:dyDescent="0.35"/>
    <row r="202" s="18" customFormat="1" x14ac:dyDescent="0.35"/>
    <row r="203" s="18" customFormat="1" x14ac:dyDescent="0.35"/>
    <row r="204" s="18" customFormat="1" x14ac:dyDescent="0.35"/>
    <row r="205" s="18" customFormat="1" x14ac:dyDescent="0.35"/>
    <row r="206" s="18" customFormat="1" x14ac:dyDescent="0.35"/>
    <row r="207" s="18" customFormat="1" x14ac:dyDescent="0.35"/>
    <row r="208" s="18" customFormat="1" x14ac:dyDescent="0.35"/>
    <row r="209" s="18" customFormat="1" x14ac:dyDescent="0.35"/>
    <row r="210" s="18" customFormat="1" x14ac:dyDescent="0.35"/>
    <row r="211" s="18" customFormat="1" x14ac:dyDescent="0.35"/>
    <row r="212" s="18" customFormat="1" x14ac:dyDescent="0.35"/>
    <row r="213" s="18" customFormat="1" x14ac:dyDescent="0.35"/>
    <row r="214" s="18" customFormat="1" x14ac:dyDescent="0.35"/>
    <row r="215" s="18" customFormat="1" x14ac:dyDescent="0.35"/>
    <row r="216" s="18" customFormat="1" x14ac:dyDescent="0.35"/>
    <row r="217" s="18" customFormat="1" x14ac:dyDescent="0.35"/>
    <row r="218" s="18" customFormat="1" x14ac:dyDescent="0.35"/>
    <row r="219" s="18" customFormat="1" x14ac:dyDescent="0.35"/>
    <row r="220" s="18" customFormat="1" x14ac:dyDescent="0.35"/>
    <row r="221" s="18" customFormat="1" x14ac:dyDescent="0.35"/>
    <row r="222" s="18" customFormat="1" x14ac:dyDescent="0.35"/>
    <row r="223" s="18" customFormat="1" x14ac:dyDescent="0.35"/>
    <row r="224" s="18" customFormat="1" x14ac:dyDescent="0.35"/>
    <row r="225" s="18" customFormat="1" x14ac:dyDescent="0.35"/>
    <row r="226" s="18" customFormat="1" x14ac:dyDescent="0.35"/>
    <row r="227" s="18" customFormat="1" x14ac:dyDescent="0.35"/>
    <row r="228" s="18" customFormat="1" x14ac:dyDescent="0.35"/>
    <row r="229" s="18" customFormat="1" x14ac:dyDescent="0.35"/>
    <row r="230" s="18" customFormat="1" x14ac:dyDescent="0.35"/>
    <row r="231" s="18" customFormat="1" x14ac:dyDescent="0.35"/>
    <row r="232" s="18" customFormat="1" x14ac:dyDescent="0.35"/>
    <row r="233" s="18" customFormat="1" x14ac:dyDescent="0.35"/>
    <row r="234" s="18" customFormat="1" x14ac:dyDescent="0.35"/>
    <row r="235" s="18" customFormat="1" x14ac:dyDescent="0.35"/>
    <row r="236" s="18" customFormat="1" x14ac:dyDescent="0.35"/>
    <row r="237" s="18" customFormat="1" x14ac:dyDescent="0.35"/>
    <row r="238" s="18" customFormat="1" x14ac:dyDescent="0.35"/>
    <row r="239" s="18" customFormat="1" x14ac:dyDescent="0.35"/>
    <row r="240" s="18" customFormat="1" x14ac:dyDescent="0.35"/>
    <row r="241" s="18" customFormat="1" x14ac:dyDescent="0.35"/>
    <row r="242" s="18" customFormat="1" x14ac:dyDescent="0.35"/>
    <row r="243" s="18" customFormat="1" x14ac:dyDescent="0.35"/>
    <row r="244" s="18" customFormat="1" x14ac:dyDescent="0.35"/>
    <row r="245" s="18" customFormat="1" x14ac:dyDescent="0.35"/>
    <row r="246" s="18" customFormat="1" x14ac:dyDescent="0.35"/>
    <row r="247" s="18" customFormat="1" x14ac:dyDescent="0.35"/>
    <row r="248" s="18" customFormat="1" x14ac:dyDescent="0.35"/>
    <row r="249" s="18" customFormat="1" x14ac:dyDescent="0.35"/>
    <row r="250" s="18" customFormat="1" x14ac:dyDescent="0.35"/>
    <row r="251" s="18" customFormat="1" x14ac:dyDescent="0.35"/>
    <row r="252" s="18" customFormat="1" x14ac:dyDescent="0.35"/>
    <row r="253" s="18" customFormat="1" x14ac:dyDescent="0.35"/>
    <row r="254" s="18" customFormat="1" x14ac:dyDescent="0.35"/>
    <row r="255" s="18" customFormat="1" x14ac:dyDescent="0.35"/>
    <row r="256" s="18" customFormat="1" x14ac:dyDescent="0.35"/>
    <row r="257" s="18" customFormat="1" x14ac:dyDescent="0.35"/>
    <row r="258" s="18" customFormat="1" x14ac:dyDescent="0.35"/>
    <row r="259" s="18" customFormat="1" x14ac:dyDescent="0.35"/>
    <row r="260" s="18" customFormat="1" x14ac:dyDescent="0.35"/>
    <row r="261" s="18" customFormat="1" x14ac:dyDescent="0.35"/>
    <row r="262" s="18" customFormat="1" x14ac:dyDescent="0.35"/>
    <row r="263" s="18" customFormat="1" x14ac:dyDescent="0.35"/>
    <row r="264" s="18" customFormat="1" x14ac:dyDescent="0.35"/>
    <row r="265" s="18" customFormat="1" x14ac:dyDescent="0.35"/>
    <row r="266" s="18" customFormat="1" x14ac:dyDescent="0.35"/>
    <row r="267" s="18" customFormat="1" x14ac:dyDescent="0.35"/>
    <row r="268" s="18" customFormat="1" x14ac:dyDescent="0.35"/>
    <row r="269" s="18" customFormat="1" x14ac:dyDescent="0.35"/>
    <row r="270" s="18" customFormat="1" x14ac:dyDescent="0.35"/>
    <row r="271" s="18" customFormat="1" x14ac:dyDescent="0.35"/>
    <row r="272" s="18" customFormat="1" x14ac:dyDescent="0.35"/>
    <row r="273" s="18" customFormat="1" x14ac:dyDescent="0.35"/>
    <row r="274" s="18" customFormat="1" x14ac:dyDescent="0.35"/>
    <row r="275" s="18" customFormat="1" x14ac:dyDescent="0.35"/>
    <row r="276" s="18" customFormat="1" x14ac:dyDescent="0.35"/>
    <row r="277" s="18" customFormat="1" x14ac:dyDescent="0.35"/>
    <row r="278" s="18" customFormat="1" x14ac:dyDescent="0.35"/>
    <row r="279" s="18" customFormat="1" x14ac:dyDescent="0.35"/>
    <row r="280" s="18" customFormat="1" x14ac:dyDescent="0.35"/>
    <row r="281" s="18" customFormat="1" x14ac:dyDescent="0.35"/>
    <row r="282" s="18" customFormat="1" x14ac:dyDescent="0.35"/>
    <row r="283" s="18" customFormat="1" x14ac:dyDescent="0.35"/>
    <row r="284" s="18" customFormat="1" x14ac:dyDescent="0.35"/>
    <row r="285" s="18" customFormat="1" x14ac:dyDescent="0.35"/>
    <row r="286" s="18" customFormat="1" x14ac:dyDescent="0.35"/>
    <row r="287" s="18" customFormat="1" x14ac:dyDescent="0.35"/>
    <row r="288" s="18" customFormat="1" x14ac:dyDescent="0.35"/>
    <row r="289" s="18" customFormat="1" x14ac:dyDescent="0.35"/>
    <row r="290" s="18" customFormat="1" x14ac:dyDescent="0.35"/>
    <row r="291" s="18" customFormat="1" x14ac:dyDescent="0.35"/>
    <row r="292" s="18" customFormat="1" x14ac:dyDescent="0.35"/>
    <row r="293" s="18" customFormat="1" x14ac:dyDescent="0.35"/>
    <row r="294" s="18" customFormat="1" x14ac:dyDescent="0.35"/>
    <row r="295" s="18" customFormat="1" x14ac:dyDescent="0.35"/>
    <row r="296" s="18" customFormat="1" x14ac:dyDescent="0.35"/>
    <row r="297" s="18" customFormat="1" x14ac:dyDescent="0.35"/>
    <row r="298" s="18" customFormat="1" x14ac:dyDescent="0.35"/>
    <row r="299" s="18" customFormat="1" x14ac:dyDescent="0.35"/>
    <row r="300" s="18" customFormat="1" x14ac:dyDescent="0.35"/>
    <row r="301" s="18" customFormat="1" x14ac:dyDescent="0.35"/>
    <row r="302" s="18" customFormat="1" x14ac:dyDescent="0.35"/>
    <row r="303" s="18" customFormat="1" x14ac:dyDescent="0.35"/>
    <row r="304" s="18" customFormat="1" x14ac:dyDescent="0.35"/>
    <row r="305" s="18" customFormat="1" x14ac:dyDescent="0.35"/>
    <row r="306" s="18" customFormat="1" x14ac:dyDescent="0.35"/>
    <row r="307" s="18" customFormat="1" x14ac:dyDescent="0.35"/>
    <row r="308" s="18" customFormat="1" x14ac:dyDescent="0.35"/>
    <row r="309" s="18" customFormat="1" x14ac:dyDescent="0.35"/>
    <row r="310" s="18" customFormat="1" x14ac:dyDescent="0.35"/>
    <row r="311" s="18" customFormat="1" x14ac:dyDescent="0.35"/>
    <row r="312" s="18" customFormat="1" x14ac:dyDescent="0.35"/>
    <row r="313" s="18" customFormat="1" x14ac:dyDescent="0.35"/>
    <row r="314" s="18" customFormat="1" x14ac:dyDescent="0.35"/>
    <row r="315" s="18" customFormat="1" x14ac:dyDescent="0.35"/>
    <row r="316" s="18" customFormat="1" x14ac:dyDescent="0.35"/>
    <row r="317" s="18" customFormat="1" x14ac:dyDescent="0.35"/>
    <row r="318" s="18" customFormat="1" x14ac:dyDescent="0.35"/>
    <row r="319" s="18" customFormat="1" x14ac:dyDescent="0.35"/>
    <row r="320" s="18" customFormat="1" x14ac:dyDescent="0.35"/>
    <row r="321" s="18" customFormat="1" x14ac:dyDescent="0.35"/>
    <row r="322" s="18" customFormat="1" x14ac:dyDescent="0.35"/>
    <row r="323" s="18" customFormat="1" x14ac:dyDescent="0.35"/>
    <row r="324" s="18" customFormat="1" x14ac:dyDescent="0.35"/>
    <row r="325" s="18" customFormat="1" x14ac:dyDescent="0.35"/>
    <row r="326" s="18" customFormat="1" x14ac:dyDescent="0.35"/>
    <row r="327" s="18" customFormat="1" x14ac:dyDescent="0.35"/>
    <row r="328" s="18" customFormat="1" x14ac:dyDescent="0.35"/>
    <row r="329" s="18" customFormat="1" x14ac:dyDescent="0.35"/>
    <row r="330" s="18" customFormat="1" x14ac:dyDescent="0.35"/>
    <row r="331" s="18" customFormat="1" x14ac:dyDescent="0.35"/>
    <row r="332" s="18" customFormat="1" x14ac:dyDescent="0.35"/>
    <row r="333" s="18" customFormat="1" x14ac:dyDescent="0.35"/>
    <row r="334" s="18" customFormat="1" x14ac:dyDescent="0.35"/>
    <row r="335" s="18" customFormat="1" x14ac:dyDescent="0.35"/>
    <row r="336" s="18" customFormat="1" x14ac:dyDescent="0.35"/>
    <row r="337" s="18" customFormat="1" x14ac:dyDescent="0.35"/>
    <row r="338" s="18" customFormat="1" x14ac:dyDescent="0.35"/>
    <row r="339" s="18" customFormat="1" x14ac:dyDescent="0.35"/>
    <row r="340" s="18" customFormat="1" x14ac:dyDescent="0.35"/>
    <row r="341" s="18" customFormat="1" x14ac:dyDescent="0.35"/>
    <row r="342" s="18" customFormat="1" x14ac:dyDescent="0.35"/>
    <row r="343" s="18" customFormat="1" x14ac:dyDescent="0.35"/>
    <row r="344" s="18" customFormat="1" x14ac:dyDescent="0.35"/>
    <row r="345" s="18" customFormat="1" x14ac:dyDescent="0.35"/>
    <row r="346" s="18" customFormat="1" x14ac:dyDescent="0.35"/>
    <row r="347" s="18" customFormat="1" x14ac:dyDescent="0.35"/>
    <row r="348" s="18" customFormat="1" x14ac:dyDescent="0.35"/>
    <row r="349" s="18" customFormat="1" x14ac:dyDescent="0.35"/>
    <row r="350" s="18" customFormat="1" x14ac:dyDescent="0.35"/>
    <row r="351" s="18" customFormat="1" x14ac:dyDescent="0.35"/>
    <row r="352" s="18" customFormat="1" x14ac:dyDescent="0.35"/>
    <row r="353" s="18" customFormat="1" x14ac:dyDescent="0.35"/>
    <row r="354" s="18" customFormat="1" x14ac:dyDescent="0.35"/>
    <row r="355" s="18" customFormat="1" x14ac:dyDescent="0.35"/>
    <row r="356" s="18" customFormat="1" x14ac:dyDescent="0.35"/>
    <row r="357" s="18" customFormat="1" x14ac:dyDescent="0.35"/>
    <row r="358" s="18" customFormat="1" x14ac:dyDescent="0.35"/>
    <row r="359" s="18" customFormat="1" x14ac:dyDescent="0.35"/>
    <row r="360" s="18" customFormat="1" x14ac:dyDescent="0.35"/>
    <row r="361" s="18" customFormat="1" x14ac:dyDescent="0.35"/>
    <row r="362" s="18" customFormat="1" x14ac:dyDescent="0.35"/>
    <row r="363" s="18" customFormat="1" x14ac:dyDescent="0.35"/>
    <row r="364" s="18" customFormat="1" x14ac:dyDescent="0.35"/>
    <row r="365" s="18" customFormat="1" x14ac:dyDescent="0.35"/>
    <row r="366" s="18" customFormat="1" x14ac:dyDescent="0.35"/>
    <row r="367" s="18" customFormat="1" x14ac:dyDescent="0.35"/>
    <row r="368" s="18" customFormat="1" x14ac:dyDescent="0.35"/>
    <row r="369" s="18" customFormat="1" x14ac:dyDescent="0.35"/>
    <row r="370" s="18" customFormat="1" x14ac:dyDescent="0.35"/>
    <row r="371" s="18" customFormat="1" x14ac:dyDescent="0.35"/>
    <row r="372" s="18" customFormat="1" x14ac:dyDescent="0.35"/>
    <row r="373" s="18" customFormat="1" x14ac:dyDescent="0.35"/>
    <row r="374" s="18" customFormat="1" x14ac:dyDescent="0.35"/>
    <row r="375" s="18" customFormat="1" x14ac:dyDescent="0.35"/>
    <row r="376" s="18" customFormat="1" x14ac:dyDescent="0.35"/>
    <row r="377" s="18" customFormat="1" x14ac:dyDescent="0.35"/>
    <row r="378" s="18" customFormat="1" x14ac:dyDescent="0.35"/>
    <row r="379" s="18" customFormat="1" x14ac:dyDescent="0.35"/>
    <row r="380" s="18" customFormat="1" x14ac:dyDescent="0.35"/>
    <row r="381" s="18" customFormat="1" x14ac:dyDescent="0.35"/>
    <row r="382" s="18" customFormat="1" x14ac:dyDescent="0.35"/>
    <row r="383" s="18" customFormat="1" x14ac:dyDescent="0.35"/>
    <row r="384" s="18" customFormat="1" x14ac:dyDescent="0.35"/>
    <row r="385" s="18" customFormat="1" x14ac:dyDescent="0.35"/>
    <row r="386" s="18" customFormat="1" x14ac:dyDescent="0.35"/>
    <row r="387" s="18" customFormat="1" x14ac:dyDescent="0.35"/>
    <row r="388" s="18" customFormat="1" x14ac:dyDescent="0.35"/>
    <row r="389" s="18" customFormat="1" x14ac:dyDescent="0.35"/>
    <row r="390" s="18" customFormat="1" x14ac:dyDescent="0.35"/>
    <row r="391" s="18" customFormat="1" x14ac:dyDescent="0.35"/>
    <row r="392" s="18" customFormat="1" x14ac:dyDescent="0.35"/>
    <row r="393" s="18" customFormat="1" x14ac:dyDescent="0.35"/>
    <row r="394" s="18" customFormat="1" x14ac:dyDescent="0.35"/>
    <row r="395" s="18" customFormat="1" x14ac:dyDescent="0.35"/>
    <row r="396" s="18" customFormat="1" x14ac:dyDescent="0.35"/>
    <row r="397" s="18" customFormat="1" x14ac:dyDescent="0.35"/>
    <row r="398" s="18" customFormat="1" x14ac:dyDescent="0.35"/>
    <row r="399" s="18" customFormat="1" x14ac:dyDescent="0.35"/>
    <row r="400" s="18" customFormat="1" x14ac:dyDescent="0.35"/>
    <row r="401" s="18" customFormat="1" x14ac:dyDescent="0.35"/>
    <row r="402" s="18" customFormat="1" x14ac:dyDescent="0.35"/>
    <row r="403" s="18" customFormat="1" x14ac:dyDescent="0.35"/>
    <row r="404" s="18" customFormat="1" x14ac:dyDescent="0.35"/>
    <row r="405" s="18" customFormat="1" x14ac:dyDescent="0.35"/>
    <row r="406" s="18" customFormat="1" x14ac:dyDescent="0.35"/>
    <row r="407" s="18" customFormat="1" x14ac:dyDescent="0.35"/>
    <row r="408" s="18" customFormat="1" x14ac:dyDescent="0.35"/>
    <row r="409" s="18" customFormat="1" x14ac:dyDescent="0.35"/>
    <row r="410" s="18" customFormat="1" x14ac:dyDescent="0.35"/>
    <row r="411" s="18" customFormat="1" x14ac:dyDescent="0.35"/>
    <row r="412" s="18" customFormat="1" x14ac:dyDescent="0.35"/>
    <row r="413" s="18" customFormat="1" x14ac:dyDescent="0.35"/>
    <row r="414" s="18" customFormat="1" x14ac:dyDescent="0.35"/>
    <row r="415" s="18" customFormat="1" x14ac:dyDescent="0.35"/>
    <row r="416" s="18" customFormat="1" x14ac:dyDescent="0.35"/>
    <row r="417" s="18" customFormat="1" x14ac:dyDescent="0.35"/>
    <row r="418" s="18" customFormat="1" x14ac:dyDescent="0.35"/>
    <row r="419" s="18" customFormat="1" x14ac:dyDescent="0.35"/>
    <row r="420" s="18" customFormat="1" x14ac:dyDescent="0.35"/>
    <row r="421" s="18" customFormat="1" x14ac:dyDescent="0.35"/>
    <row r="422" s="18" customFormat="1" x14ac:dyDescent="0.35"/>
    <row r="423" s="18" customFormat="1" x14ac:dyDescent="0.35"/>
    <row r="424" s="18" customFormat="1" x14ac:dyDescent="0.35"/>
    <row r="425" s="18" customFormat="1" x14ac:dyDescent="0.35"/>
    <row r="426" s="18" customFormat="1" x14ac:dyDescent="0.35"/>
    <row r="427" s="18" customFormat="1" x14ac:dyDescent="0.35"/>
    <row r="428" s="18" customFormat="1" x14ac:dyDescent="0.35"/>
    <row r="429" s="18" customFormat="1" x14ac:dyDescent="0.35"/>
    <row r="430" s="18" customFormat="1" x14ac:dyDescent="0.35"/>
    <row r="431" s="18" customFormat="1" x14ac:dyDescent="0.35"/>
    <row r="432" s="18" customFormat="1" x14ac:dyDescent="0.35"/>
    <row r="433" s="18" customFormat="1" x14ac:dyDescent="0.35"/>
    <row r="434" s="18" customFormat="1" x14ac:dyDescent="0.35"/>
    <row r="435" s="18" customFormat="1" x14ac:dyDescent="0.35"/>
    <row r="436" s="18" customFormat="1" x14ac:dyDescent="0.35"/>
    <row r="437" s="18" customFormat="1" x14ac:dyDescent="0.35"/>
    <row r="438" s="18" customFormat="1" x14ac:dyDescent="0.35"/>
    <row r="439" s="18" customFormat="1" x14ac:dyDescent="0.35"/>
    <row r="440" s="18" customFormat="1" x14ac:dyDescent="0.35"/>
    <row r="441" s="18" customFormat="1" x14ac:dyDescent="0.35"/>
    <row r="442" s="18" customFormat="1" x14ac:dyDescent="0.35"/>
    <row r="443" s="18" customFormat="1" x14ac:dyDescent="0.35"/>
    <row r="444" s="18" customFormat="1" x14ac:dyDescent="0.35"/>
    <row r="445" s="18" customFormat="1" x14ac:dyDescent="0.35"/>
    <row r="446" s="18" customFormat="1" x14ac:dyDescent="0.35"/>
    <row r="447" s="18" customFormat="1" x14ac:dyDescent="0.35"/>
    <row r="448" s="18" customFormat="1" x14ac:dyDescent="0.35"/>
    <row r="449" s="18" customFormat="1" x14ac:dyDescent="0.35"/>
    <row r="450" s="18" customFormat="1" x14ac:dyDescent="0.35"/>
    <row r="451" s="18" customFormat="1" x14ac:dyDescent="0.35"/>
    <row r="452" s="18" customFormat="1" x14ac:dyDescent="0.35"/>
    <row r="453" s="18" customFormat="1" x14ac:dyDescent="0.35"/>
    <row r="454" s="18" customFormat="1" x14ac:dyDescent="0.35"/>
    <row r="455" s="18" customFormat="1" x14ac:dyDescent="0.35"/>
    <row r="456" s="18" customFormat="1" x14ac:dyDescent="0.35"/>
    <row r="457" s="18" customFormat="1" x14ac:dyDescent="0.35"/>
    <row r="458" s="18" customFormat="1" x14ac:dyDescent="0.35"/>
    <row r="459" s="18" customFormat="1" x14ac:dyDescent="0.35"/>
    <row r="460" s="18" customFormat="1" x14ac:dyDescent="0.35"/>
    <row r="461" s="18" customFormat="1" x14ac:dyDescent="0.35"/>
    <row r="462" s="18" customFormat="1" x14ac:dyDescent="0.35"/>
    <row r="463" s="18" customFormat="1" x14ac:dyDescent="0.35"/>
    <row r="464" s="18" customFormat="1" x14ac:dyDescent="0.35"/>
    <row r="465" s="18" customFormat="1" x14ac:dyDescent="0.35"/>
    <row r="466" s="18" customFormat="1" x14ac:dyDescent="0.35"/>
    <row r="467" s="18" customFormat="1" x14ac:dyDescent="0.35"/>
    <row r="468" s="18" customFormat="1" x14ac:dyDescent="0.35"/>
    <row r="469" s="18" customFormat="1" x14ac:dyDescent="0.35"/>
    <row r="470" s="18" customFormat="1" x14ac:dyDescent="0.35"/>
    <row r="471" s="18" customFormat="1" x14ac:dyDescent="0.35"/>
    <row r="472" s="18" customFormat="1" x14ac:dyDescent="0.35"/>
    <row r="473" s="18" customFormat="1" x14ac:dyDescent="0.35"/>
    <row r="474" s="18" customFormat="1" x14ac:dyDescent="0.35"/>
    <row r="475" s="18" customFormat="1" x14ac:dyDescent="0.35"/>
    <row r="476" s="18" customFormat="1" x14ac:dyDescent="0.35"/>
    <row r="477" s="18" customFormat="1" x14ac:dyDescent="0.35"/>
    <row r="478" s="18" customFormat="1" x14ac:dyDescent="0.35"/>
    <row r="479" s="18" customFormat="1" x14ac:dyDescent="0.35"/>
    <row r="480" s="18" customFormat="1" x14ac:dyDescent="0.35"/>
    <row r="481" s="18" customFormat="1" x14ac:dyDescent="0.35"/>
    <row r="482" s="18" customFormat="1" x14ac:dyDescent="0.35"/>
    <row r="483" s="18" customFormat="1" x14ac:dyDescent="0.35"/>
    <row r="484" s="18" customFormat="1" x14ac:dyDescent="0.35"/>
    <row r="485" s="18" customFormat="1" x14ac:dyDescent="0.35"/>
    <row r="486" s="18" customFormat="1" x14ac:dyDescent="0.35"/>
    <row r="487" s="18" customFormat="1" x14ac:dyDescent="0.35"/>
    <row r="488" s="18" customFormat="1" x14ac:dyDescent="0.35"/>
    <row r="489" s="18" customFormat="1" x14ac:dyDescent="0.35"/>
    <row r="490" s="18" customFormat="1" x14ac:dyDescent="0.35"/>
    <row r="491" s="18" customFormat="1" x14ac:dyDescent="0.35"/>
    <row r="492" s="18" customFormat="1" x14ac:dyDescent="0.35"/>
    <row r="493" s="18" customFormat="1" x14ac:dyDescent="0.35"/>
    <row r="494" s="18" customFormat="1" x14ac:dyDescent="0.35"/>
    <row r="495" s="18" customFormat="1" x14ac:dyDescent="0.35"/>
    <row r="496" s="18" customFormat="1" x14ac:dyDescent="0.35"/>
    <row r="497" s="18" customFormat="1" x14ac:dyDescent="0.35"/>
    <row r="498" s="18" customFormat="1" x14ac:dyDescent="0.35"/>
    <row r="499" s="18" customFormat="1" x14ac:dyDescent="0.35"/>
    <row r="500" s="18" customFormat="1" x14ac:dyDescent="0.35"/>
    <row r="501" s="18" customFormat="1" x14ac:dyDescent="0.35"/>
    <row r="502" s="18" customFormat="1" x14ac:dyDescent="0.35"/>
    <row r="503" s="18" customFormat="1" x14ac:dyDescent="0.35"/>
    <row r="504" s="18" customFormat="1" x14ac:dyDescent="0.35"/>
    <row r="505" s="18" customFormat="1" x14ac:dyDescent="0.35"/>
    <row r="506" s="18" customFormat="1" x14ac:dyDescent="0.35"/>
    <row r="507" s="18" customFormat="1" x14ac:dyDescent="0.35"/>
    <row r="508" s="18" customFormat="1" x14ac:dyDescent="0.35"/>
    <row r="509" s="18" customFormat="1" x14ac:dyDescent="0.35"/>
    <row r="510" s="18" customFormat="1" x14ac:dyDescent="0.35"/>
    <row r="511" s="18" customFormat="1" x14ac:dyDescent="0.35"/>
    <row r="512" s="18" customFormat="1" x14ac:dyDescent="0.35"/>
    <row r="513" s="18" customFormat="1" x14ac:dyDescent="0.35"/>
    <row r="514" s="18" customFormat="1" x14ac:dyDescent="0.35"/>
    <row r="515" s="18" customFormat="1" x14ac:dyDescent="0.35"/>
    <row r="516" s="18" customFormat="1" x14ac:dyDescent="0.35"/>
    <row r="517" s="18" customFormat="1" x14ac:dyDescent="0.35"/>
    <row r="518" s="18" customFormat="1" x14ac:dyDescent="0.35"/>
    <row r="519" s="18" customFormat="1" x14ac:dyDescent="0.35"/>
    <row r="520" s="18" customFormat="1" x14ac:dyDescent="0.35"/>
    <row r="521" s="18" customFormat="1" x14ac:dyDescent="0.35"/>
    <row r="522" s="18" customFormat="1" x14ac:dyDescent="0.35"/>
    <row r="523" s="18" customFormat="1" x14ac:dyDescent="0.35"/>
    <row r="524" s="18" customFormat="1" x14ac:dyDescent="0.35"/>
    <row r="525" s="18" customFormat="1" x14ac:dyDescent="0.35"/>
    <row r="526" s="18" customFormat="1" x14ac:dyDescent="0.35"/>
    <row r="527" s="18" customFormat="1" x14ac:dyDescent="0.35"/>
    <row r="528" s="18" customFormat="1" x14ac:dyDescent="0.35"/>
    <row r="529" s="18" customFormat="1" x14ac:dyDescent="0.35"/>
    <row r="530" s="18" customFormat="1" x14ac:dyDescent="0.35"/>
    <row r="531" s="18" customFormat="1" x14ac:dyDescent="0.35"/>
    <row r="532" s="18" customFormat="1" x14ac:dyDescent="0.35"/>
    <row r="533" s="18" customFormat="1" x14ac:dyDescent="0.35"/>
    <row r="534" s="18" customFormat="1" x14ac:dyDescent="0.35"/>
    <row r="535" s="18" customFormat="1" x14ac:dyDescent="0.35"/>
    <row r="536" s="18" customFormat="1" x14ac:dyDescent="0.35"/>
    <row r="537" s="18" customFormat="1" x14ac:dyDescent="0.35"/>
    <row r="538" s="18" customFormat="1" x14ac:dyDescent="0.35"/>
    <row r="539" s="18" customFormat="1" x14ac:dyDescent="0.35"/>
    <row r="540" s="18" customFormat="1" x14ac:dyDescent="0.35"/>
    <row r="541" s="18" customFormat="1" x14ac:dyDescent="0.35"/>
    <row r="542" s="18" customFormat="1" x14ac:dyDescent="0.35"/>
    <row r="543" s="18" customFormat="1" x14ac:dyDescent="0.35"/>
    <row r="544" s="18" customFormat="1" x14ac:dyDescent="0.35"/>
    <row r="545" s="18" customFormat="1" x14ac:dyDescent="0.35"/>
    <row r="546" s="18" customFormat="1" x14ac:dyDescent="0.35"/>
    <row r="547" s="18" customFormat="1" x14ac:dyDescent="0.35"/>
    <row r="548" s="18" customFormat="1" x14ac:dyDescent="0.35"/>
    <row r="549" s="18" customFormat="1" x14ac:dyDescent="0.35"/>
    <row r="550" s="18" customFormat="1" x14ac:dyDescent="0.35"/>
    <row r="551" s="18" customFormat="1" x14ac:dyDescent="0.35"/>
    <row r="552" s="18" customFormat="1" x14ac:dyDescent="0.35"/>
    <row r="553" s="18" customFormat="1" x14ac:dyDescent="0.35"/>
    <row r="554" s="18" customFormat="1" x14ac:dyDescent="0.35"/>
    <row r="555" s="18" customFormat="1" x14ac:dyDescent="0.35"/>
    <row r="556" s="18" customFormat="1" x14ac:dyDescent="0.35"/>
    <row r="557" s="18" customFormat="1" x14ac:dyDescent="0.35"/>
    <row r="558" s="18" customFormat="1" x14ac:dyDescent="0.35"/>
    <row r="559" s="18" customFormat="1" x14ac:dyDescent="0.35"/>
    <row r="560" s="18" customFormat="1" x14ac:dyDescent="0.35"/>
    <row r="561" s="18" customFormat="1" x14ac:dyDescent="0.35"/>
    <row r="562" s="18" customFormat="1" x14ac:dyDescent="0.35"/>
    <row r="563" s="18" customFormat="1" x14ac:dyDescent="0.35"/>
    <row r="564" s="18" customFormat="1" x14ac:dyDescent="0.35"/>
    <row r="565" s="18" customFormat="1" x14ac:dyDescent="0.35"/>
    <row r="566" s="18" customFormat="1" x14ac:dyDescent="0.35"/>
    <row r="567" s="18" customFormat="1" x14ac:dyDescent="0.35"/>
    <row r="568" s="18" customFormat="1" x14ac:dyDescent="0.35"/>
    <row r="569" s="18" customFormat="1" x14ac:dyDescent="0.35"/>
    <row r="570" s="18" customFormat="1" x14ac:dyDescent="0.35"/>
  </sheetData>
  <sheetProtection algorithmName="SHA-512" hashValue="h+lzU1vordqy4HbkLPAMZmlbA0JC8z9WMjyYd4+QZ3UK5Jat3pwp0RJpofy10R2Ns/njZBddk0IGU8ae2yGP7g==" saltValue="OCMh5zQubwiQd/dIONoMHQ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813C-7C20-4164-8878-537ADBA2CE47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AllData!F4</f>
        <v>#2: Mentoring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AllData!F6</f>
        <v>33</v>
      </c>
      <c r="P6" s="191">
        <f>AllData!G6</f>
        <v>22</v>
      </c>
    </row>
    <row r="7" spans="1:16" ht="15.5" x14ac:dyDescent="0.35">
      <c r="N7" s="192" t="str">
        <f>AllData!A7</f>
        <v>October</v>
      </c>
      <c r="O7" s="190">
        <f>AllData!F7</f>
        <v>38</v>
      </c>
      <c r="P7" s="191">
        <f>AllData!G7</f>
        <v>35</v>
      </c>
    </row>
    <row r="8" spans="1:16" ht="15.5" x14ac:dyDescent="0.35">
      <c r="N8" s="192" t="str">
        <f>AllData!A8</f>
        <v>November</v>
      </c>
      <c r="O8" s="190">
        <f>AllData!F8</f>
        <v>49</v>
      </c>
      <c r="P8" s="191">
        <f>AllData!G8</f>
        <v>40</v>
      </c>
    </row>
    <row r="9" spans="1:16" ht="15.5" x14ac:dyDescent="0.35">
      <c r="N9" s="192" t="str">
        <f>AllData!A9</f>
        <v>December</v>
      </c>
      <c r="O9" s="190">
        <f>AllData!F9</f>
        <v>51</v>
      </c>
      <c r="P9" s="191">
        <f>AllData!G9</f>
        <v>22</v>
      </c>
    </row>
    <row r="10" spans="1:16" ht="15.5" x14ac:dyDescent="0.35">
      <c r="N10" s="192" t="str">
        <f>AllData!A10</f>
        <v>January</v>
      </c>
      <c r="O10" s="190">
        <f>AllData!F10</f>
        <v>55</v>
      </c>
      <c r="P10" s="191">
        <f>AllData!G10</f>
        <v>52</v>
      </c>
    </row>
    <row r="11" spans="1:16" ht="15.5" x14ac:dyDescent="0.35">
      <c r="N11" s="192" t="str">
        <f>AllData!A11</f>
        <v>February</v>
      </c>
      <c r="O11" s="190">
        <f>AllData!F11</f>
        <v>55</v>
      </c>
      <c r="P11" s="191">
        <f>AllData!G11</f>
        <v>23</v>
      </c>
    </row>
    <row r="12" spans="1:16" ht="15.5" x14ac:dyDescent="0.35">
      <c r="N12" s="192" t="str">
        <f>AllData!A12</f>
        <v xml:space="preserve">March </v>
      </c>
      <c r="O12" s="190">
        <f>AllData!F12</f>
        <v>55</v>
      </c>
      <c r="P12" s="191">
        <f>AllData!G12</f>
        <v>51</v>
      </c>
    </row>
    <row r="13" spans="1:16" ht="15.5" x14ac:dyDescent="0.35">
      <c r="N13" s="192" t="str">
        <f>AllData!A13</f>
        <v>April</v>
      </c>
      <c r="O13" s="190">
        <f>AllData!F13</f>
        <v>49</v>
      </c>
      <c r="P13" s="191">
        <f>AllData!G13</f>
        <v>44</v>
      </c>
    </row>
    <row r="14" spans="1:16" ht="15.5" x14ac:dyDescent="0.35">
      <c r="N14" s="192" t="str">
        <f>AllData!A14</f>
        <v>May</v>
      </c>
      <c r="O14" s="190">
        <f>AllData!F14</f>
        <v>45</v>
      </c>
      <c r="P14" s="191">
        <f>AllData!G14</f>
        <v>39</v>
      </c>
    </row>
    <row r="15" spans="1:16" ht="16" thickBot="1" x14ac:dyDescent="0.4">
      <c r="N15" s="193" t="str">
        <f>AllData!A15</f>
        <v>June</v>
      </c>
      <c r="O15" s="190">
        <f>AllData!F15</f>
        <v>40</v>
      </c>
      <c r="P15" s="191">
        <f>AllData!G15</f>
        <v>37</v>
      </c>
    </row>
    <row r="16" spans="1:16" ht="16" thickBot="1" x14ac:dyDescent="0.4">
      <c r="N16" s="194" t="s">
        <v>26</v>
      </c>
      <c r="O16" s="195">
        <f>IFERROR(AVERAGEIF(O6:O15,"&gt;0"), " ")</f>
        <v>47</v>
      </c>
      <c r="P16" s="196">
        <f>IFERROR(AVERAGEIF(P6:P15,"&gt;0"), " ")</f>
        <v>36.5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oP/OR7PNStUbbojJr00dRfSluyF/QHBANeEzgBk3epD4eVTsE2T9mxZUd0Elq9iCmGnvmxc3WQiLMFWnjnSBxQ==" saltValue="O3neZvS38Pd+7RgmtcBb1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33F0-D919-4CB2-92C9-12C2443ED30C}">
  <sheetPr>
    <tabColor theme="3" tint="0.39997558519241921"/>
    <pageSetUpPr fitToPage="1"/>
  </sheetPr>
  <dimension ref="A1:IV570"/>
  <sheetViews>
    <sheetView zoomScaleNormal="100" zoomScalePageLayoutView="70" workbookViewId="0">
      <selection sqref="A1:XFD1048576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AllData!J4</f>
        <v>#3: Check In - Check Out (CICO)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AllData!J6</f>
        <v>0</v>
      </c>
      <c r="P6" s="191">
        <f>AllData!K6</f>
        <v>0</v>
      </c>
    </row>
    <row r="7" spans="1:16" ht="15.5" x14ac:dyDescent="0.35">
      <c r="N7" s="192" t="str">
        <f>AllData!A7</f>
        <v>October</v>
      </c>
      <c r="O7" s="190">
        <f>AllData!J7</f>
        <v>0</v>
      </c>
      <c r="P7" s="191">
        <f>AllData!K7</f>
        <v>0</v>
      </c>
    </row>
    <row r="8" spans="1:16" ht="15.5" x14ac:dyDescent="0.35">
      <c r="N8" s="192" t="str">
        <f>AllData!A8</f>
        <v>November</v>
      </c>
      <c r="O8" s="190">
        <f>AllData!J8</f>
        <v>11</v>
      </c>
      <c r="P8" s="191">
        <f>AllData!K8</f>
        <v>8</v>
      </c>
    </row>
    <row r="9" spans="1:16" ht="15.5" x14ac:dyDescent="0.35">
      <c r="N9" s="192" t="str">
        <f>AllData!A9</f>
        <v>December</v>
      </c>
      <c r="O9" s="190">
        <f>AllData!J9</f>
        <v>14</v>
      </c>
      <c r="P9" s="191">
        <f>AllData!K9</f>
        <v>9</v>
      </c>
    </row>
    <row r="10" spans="1:16" ht="15.5" x14ac:dyDescent="0.35">
      <c r="N10" s="192" t="str">
        <f>AllData!A10</f>
        <v>January</v>
      </c>
      <c r="O10" s="190">
        <f>AllData!J10</f>
        <v>14</v>
      </c>
      <c r="P10" s="191">
        <f>AllData!K10</f>
        <v>11</v>
      </c>
    </row>
    <row r="11" spans="1:16" ht="15.5" x14ac:dyDescent="0.35">
      <c r="N11" s="192" t="str">
        <f>AllData!A11</f>
        <v>February</v>
      </c>
      <c r="O11" s="190">
        <f>AllData!J11</f>
        <v>16</v>
      </c>
      <c r="P11" s="191">
        <f>AllData!K11</f>
        <v>11</v>
      </c>
    </row>
    <row r="12" spans="1:16" ht="15.5" x14ac:dyDescent="0.35">
      <c r="N12" s="192" t="str">
        <f>AllData!A12</f>
        <v xml:space="preserve">March </v>
      </c>
      <c r="O12" s="190">
        <f>AllData!J12</f>
        <v>17</v>
      </c>
      <c r="P12" s="191">
        <f>AllData!K12</f>
        <v>14</v>
      </c>
    </row>
    <row r="13" spans="1:16" ht="15.5" x14ac:dyDescent="0.35">
      <c r="N13" s="192" t="str">
        <f>AllData!A13</f>
        <v>April</v>
      </c>
      <c r="O13" s="190">
        <f>AllData!J13</f>
        <v>17</v>
      </c>
      <c r="P13" s="191">
        <f>AllData!K13</f>
        <v>16</v>
      </c>
    </row>
    <row r="14" spans="1:16" ht="15.5" x14ac:dyDescent="0.35">
      <c r="N14" s="192" t="str">
        <f>AllData!A14</f>
        <v>May</v>
      </c>
      <c r="O14" s="190">
        <f>AllData!J14</f>
        <v>15</v>
      </c>
      <c r="P14" s="191">
        <f>AllData!K14</f>
        <v>11</v>
      </c>
    </row>
    <row r="15" spans="1:16" ht="16" thickBot="1" x14ac:dyDescent="0.4">
      <c r="N15" s="193" t="str">
        <f>AllData!A15</f>
        <v>June</v>
      </c>
      <c r="O15" s="190">
        <f>AllData!J15</f>
        <v>12</v>
      </c>
      <c r="P15" s="191">
        <f>AllData!K15</f>
        <v>11</v>
      </c>
    </row>
    <row r="16" spans="1:16" ht="16" thickBot="1" x14ac:dyDescent="0.4">
      <c r="N16" s="194" t="s">
        <v>26</v>
      </c>
      <c r="O16" s="195">
        <f>IFERROR(AVERAGEIF(O6:O15,"&gt;0"), " ")</f>
        <v>14.5</v>
      </c>
      <c r="P16" s="196">
        <f>IFERROR(AVERAGEIF(P6:P15,"&gt;0"), " ")</f>
        <v>11.375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gOQLw+LOqysxkCIlhC9BI71Sanf2JYAq0fVK0XwYuoyCq+K1IUwXod3bR/VnU19Ba7XRpOnAEZkaLggyLxvNZw==" saltValue="Q9kdjF1rdQfEXyffXi1Mf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2EE8-2E24-44F3-B7EF-C285C4B36B89}">
  <sheetPr>
    <tabColor theme="3" tint="0.39997558519241921"/>
    <pageSetUpPr fitToPage="1"/>
  </sheetPr>
  <dimension ref="A1:IV570"/>
  <sheetViews>
    <sheetView topLeftCell="A2"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AllData!N4</f>
        <v>#4: Academic Remediation - READING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AllData!N6</f>
        <v>114</v>
      </c>
      <c r="P6" s="191">
        <f>AllData!O6</f>
        <v>24</v>
      </c>
    </row>
    <row r="7" spans="1:16" ht="15.5" x14ac:dyDescent="0.35">
      <c r="N7" s="192" t="str">
        <f>AllData!A7</f>
        <v>October</v>
      </c>
      <c r="O7" s="190">
        <f>AllData!N7</f>
        <v>173</v>
      </c>
      <c r="P7" s="191">
        <f>AllData!O7</f>
        <v>43</v>
      </c>
    </row>
    <row r="8" spans="1:16" ht="15.5" x14ac:dyDescent="0.35">
      <c r="N8" s="192" t="str">
        <f>AllData!A8</f>
        <v>November</v>
      </c>
      <c r="O8" s="190">
        <f>AllData!N8</f>
        <v>179</v>
      </c>
      <c r="P8" s="191">
        <f>AllData!O8</f>
        <v>90</v>
      </c>
    </row>
    <row r="9" spans="1:16" ht="15.5" x14ac:dyDescent="0.35">
      <c r="N9" s="192" t="str">
        <f>AllData!A9</f>
        <v>December</v>
      </c>
      <c r="O9" s="190">
        <f>AllData!N9</f>
        <v>183</v>
      </c>
      <c r="P9" s="191">
        <f>AllData!O9</f>
        <v>93</v>
      </c>
    </row>
    <row r="10" spans="1:16" ht="15.5" x14ac:dyDescent="0.35">
      <c r="N10" s="192" t="str">
        <f>AllData!A10</f>
        <v>January</v>
      </c>
      <c r="O10" s="190">
        <f>AllData!N10</f>
        <v>184</v>
      </c>
      <c r="P10" s="191">
        <f>AllData!O10</f>
        <v>98</v>
      </c>
    </row>
    <row r="11" spans="1:16" ht="15.5" x14ac:dyDescent="0.35">
      <c r="N11" s="192" t="str">
        <f>AllData!A11</f>
        <v>February</v>
      </c>
      <c r="O11" s="190">
        <f>AllData!N11</f>
        <v>176</v>
      </c>
      <c r="P11" s="191">
        <f>AllData!O11</f>
        <v>103</v>
      </c>
    </row>
    <row r="12" spans="1:16" ht="15.5" x14ac:dyDescent="0.35">
      <c r="N12" s="192" t="str">
        <f>AllData!A12</f>
        <v xml:space="preserve">March </v>
      </c>
      <c r="O12" s="190">
        <f>AllData!N12</f>
        <v>189</v>
      </c>
      <c r="P12" s="191">
        <f>AllData!O12</f>
        <v>107</v>
      </c>
    </row>
    <row r="13" spans="1:16" ht="15.5" x14ac:dyDescent="0.35">
      <c r="N13" s="192" t="str">
        <f>AllData!A13</f>
        <v>April</v>
      </c>
      <c r="O13" s="190">
        <f>AllData!N13</f>
        <v>193</v>
      </c>
      <c r="P13" s="191">
        <f>AllData!O13</f>
        <v>111</v>
      </c>
    </row>
    <row r="14" spans="1:16" ht="15.5" x14ac:dyDescent="0.35">
      <c r="N14" s="192" t="str">
        <f>AllData!A14</f>
        <v>May</v>
      </c>
      <c r="O14" s="190">
        <f>AllData!N14</f>
        <v>181</v>
      </c>
      <c r="P14" s="191">
        <f>AllData!O14</f>
        <v>119</v>
      </c>
    </row>
    <row r="15" spans="1:16" ht="16" thickBot="1" x14ac:dyDescent="0.4">
      <c r="N15" s="193" t="str">
        <f>AllData!A15</f>
        <v>June</v>
      </c>
      <c r="O15" s="190">
        <f>AllData!N15</f>
        <v>170</v>
      </c>
      <c r="P15" s="191">
        <f>AllData!O15</f>
        <v>103</v>
      </c>
    </row>
    <row r="16" spans="1:16" ht="16" thickBot="1" x14ac:dyDescent="0.4">
      <c r="N16" s="194" t="s">
        <v>26</v>
      </c>
      <c r="O16" s="195">
        <f>IFERROR(AVERAGEIF(O6:O15,"&gt;0"), " ")</f>
        <v>174.2</v>
      </c>
      <c r="P16" s="196">
        <f>IFERROR(AVERAGEIF(P6:P15,"&gt;0"), " ")</f>
        <v>89.1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iXMDH1s6I5iltRtRqmz+eIijFWyQPNMzMLFlNQLn4XYPeWJhRKZsmvHWVKfcJGfR/ZmTDGBpr4C7LpI+vQIZMw==" saltValue="hX3GLAJ5e/1I6dX0vIZALw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81A4-7854-429B-A107-C8D82AC452D0}">
  <sheetPr>
    <tabColor theme="3" tint="0.39997558519241921"/>
    <pageSetUpPr fitToPage="1"/>
  </sheetPr>
  <dimension ref="A1:IV570"/>
  <sheetViews>
    <sheetView topLeftCell="A2" zoomScaleNormal="100" zoomScalePageLayoutView="70" workbookViewId="0">
      <selection activeCell="P11" sqref="P11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AllData!R4</f>
        <v>#5: CREDIT RECOVERY PROGRAM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AllData!R6</f>
        <v>66</v>
      </c>
      <c r="P6" s="191">
        <f>AllData!S6</f>
        <v>64</v>
      </c>
    </row>
    <row r="7" spans="1:16" ht="15.5" x14ac:dyDescent="0.35">
      <c r="N7" s="192" t="str">
        <f>AllData!A7</f>
        <v>October</v>
      </c>
      <c r="O7" s="190">
        <f>AllData!R7</f>
        <v>68</v>
      </c>
      <c r="P7" s="191">
        <f>AllData!S7</f>
        <v>61</v>
      </c>
    </row>
    <row r="8" spans="1:16" ht="15.5" x14ac:dyDescent="0.35">
      <c r="N8" s="192" t="str">
        <f>AllData!A8</f>
        <v>November</v>
      </c>
      <c r="O8" s="190">
        <f>AllData!R8</f>
        <v>75</v>
      </c>
      <c r="P8" s="191">
        <f>AllData!S8</f>
        <v>71</v>
      </c>
    </row>
    <row r="9" spans="1:16" ht="15.5" x14ac:dyDescent="0.35">
      <c r="N9" s="192" t="str">
        <f>AllData!A9</f>
        <v>December</v>
      </c>
      <c r="O9" s="190">
        <f>AllData!R9</f>
        <v>79</v>
      </c>
      <c r="P9" s="191">
        <f>AllData!S9</f>
        <v>73</v>
      </c>
    </row>
    <row r="10" spans="1:16" ht="15.5" x14ac:dyDescent="0.35">
      <c r="N10" s="192" t="str">
        <f>AllData!A10</f>
        <v>January</v>
      </c>
      <c r="O10" s="190">
        <f>AllData!R10</f>
        <v>80</v>
      </c>
      <c r="P10" s="191">
        <f>AllData!S10</f>
        <v>76</v>
      </c>
    </row>
    <row r="11" spans="1:16" ht="15.5" x14ac:dyDescent="0.35">
      <c r="N11" s="192" t="str">
        <f>AllData!A11</f>
        <v>February</v>
      </c>
      <c r="O11" s="190">
        <f>AllData!R11</f>
        <v>83</v>
      </c>
      <c r="P11" s="191">
        <f>AllData!S11</f>
        <v>80</v>
      </c>
    </row>
    <row r="12" spans="1:16" ht="15.5" x14ac:dyDescent="0.35">
      <c r="N12" s="192" t="str">
        <f>AllData!A12</f>
        <v xml:space="preserve">March </v>
      </c>
      <c r="O12" s="190">
        <f>AllData!R12</f>
        <v>83</v>
      </c>
      <c r="P12" s="191">
        <f>AllData!S12</f>
        <v>80</v>
      </c>
    </row>
    <row r="13" spans="1:16" ht="15.5" x14ac:dyDescent="0.35">
      <c r="N13" s="192" t="str">
        <f>AllData!A13</f>
        <v>April</v>
      </c>
      <c r="O13" s="190">
        <f>AllData!R13</f>
        <v>83</v>
      </c>
      <c r="P13" s="191">
        <f>AllData!S13</f>
        <v>82</v>
      </c>
    </row>
    <row r="14" spans="1:16" ht="15.5" x14ac:dyDescent="0.35">
      <c r="N14" s="192" t="str">
        <f>AllData!A14</f>
        <v>May</v>
      </c>
      <c r="O14" s="190">
        <f>AllData!R14</f>
        <v>75</v>
      </c>
      <c r="P14" s="191">
        <f>AllData!S14</f>
        <v>70</v>
      </c>
    </row>
    <row r="15" spans="1:16" ht="16" thickBot="1" x14ac:dyDescent="0.4">
      <c r="N15" s="193" t="str">
        <f>AllData!A15</f>
        <v>June</v>
      </c>
      <c r="O15" s="190">
        <f>AllData!R15</f>
        <v>74</v>
      </c>
      <c r="P15" s="191">
        <f>AllData!S15</f>
        <v>72</v>
      </c>
    </row>
    <row r="16" spans="1:16" ht="16" thickBot="1" x14ac:dyDescent="0.4">
      <c r="N16" s="194" t="s">
        <v>26</v>
      </c>
      <c r="O16" s="195">
        <f>IFERROR(AVERAGEIF(O6:O15,"&gt;0"), " ")</f>
        <v>76.599999999999994</v>
      </c>
      <c r="P16" s="196">
        <f>IFERROR(AVERAGEIF(P6:P15,"&gt;0"), " ")</f>
        <v>72.900000000000006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jqw7W3bQBtiZLMEPLp4Yi/kbnAVBjdz2k9/5mPaHbziRDSYZ/hGc2gBiQuhjh3zB509uI/x4ZjxRJ0f8Jdy7hA==" saltValue="RT74iw3HRCkSOGqitBLb4Q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349F-588C-46C5-A62D-B11AF2CF05CB}">
  <sheetPr>
    <tabColor theme="3" tint="0.39997558519241921"/>
    <pageSetUpPr fitToPage="1"/>
  </sheetPr>
  <dimension ref="A1:IV570"/>
  <sheetViews>
    <sheetView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AllData!B18</f>
        <v>#6: SOCIAL GROUP A (Skill = Anger Management)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AllData!B20</f>
        <v>6</v>
      </c>
      <c r="P6" s="191">
        <f>AllData!C20</f>
        <v>2</v>
      </c>
    </row>
    <row r="7" spans="1:16" ht="15.5" x14ac:dyDescent="0.35">
      <c r="N7" s="192" t="str">
        <f>AllData!A7</f>
        <v>October</v>
      </c>
      <c r="O7" s="190">
        <f>AllData!B21</f>
        <v>6</v>
      </c>
      <c r="P7" s="191">
        <f>AllData!C21</f>
        <v>4</v>
      </c>
    </row>
    <row r="8" spans="1:16" ht="15.5" x14ac:dyDescent="0.35">
      <c r="N8" s="192" t="str">
        <f>AllData!A8</f>
        <v>November</v>
      </c>
      <c r="O8" s="190">
        <f>AllData!B22</f>
        <v>6</v>
      </c>
      <c r="P8" s="191">
        <f>AllData!C22</f>
        <v>5</v>
      </c>
    </row>
    <row r="9" spans="1:16" ht="15.5" x14ac:dyDescent="0.35">
      <c r="N9" s="192" t="str">
        <f>AllData!A9</f>
        <v>December</v>
      </c>
      <c r="O9" s="190">
        <f>AllData!B23</f>
        <v>8</v>
      </c>
      <c r="P9" s="191">
        <f>AllData!C23</f>
        <v>3</v>
      </c>
    </row>
    <row r="10" spans="1:16" ht="15.5" x14ac:dyDescent="0.35">
      <c r="N10" s="192" t="str">
        <f>AllData!A10</f>
        <v>January</v>
      </c>
      <c r="O10" s="190">
        <f>AllData!B24</f>
        <v>8</v>
      </c>
      <c r="P10" s="191">
        <f>AllData!C24</f>
        <v>4</v>
      </c>
    </row>
    <row r="11" spans="1:16" ht="15.5" x14ac:dyDescent="0.35">
      <c r="N11" s="192" t="str">
        <f>AllData!A11</f>
        <v>February</v>
      </c>
      <c r="O11" s="190">
        <f>AllData!B25</f>
        <v>8</v>
      </c>
      <c r="P11" s="191">
        <f>AllData!C25</f>
        <v>6</v>
      </c>
    </row>
    <row r="12" spans="1:16" ht="15.5" x14ac:dyDescent="0.35">
      <c r="N12" s="192" t="str">
        <f>AllData!A12</f>
        <v xml:space="preserve">March </v>
      </c>
      <c r="O12" s="190">
        <f>AllData!B26</f>
        <v>10</v>
      </c>
      <c r="P12" s="191">
        <f>AllData!C26</f>
        <v>4</v>
      </c>
    </row>
    <row r="13" spans="1:16" ht="15.5" x14ac:dyDescent="0.35">
      <c r="N13" s="192" t="str">
        <f>AllData!A13</f>
        <v>April</v>
      </c>
      <c r="O13" s="190">
        <f>AllData!B27</f>
        <v>10</v>
      </c>
      <c r="P13" s="191">
        <f>AllData!C27</f>
        <v>7</v>
      </c>
    </row>
    <row r="14" spans="1:16" ht="15.5" x14ac:dyDescent="0.35">
      <c r="N14" s="192" t="str">
        <f>AllData!A14</f>
        <v>May</v>
      </c>
      <c r="O14" s="190">
        <f>AllData!B28</f>
        <v>10</v>
      </c>
      <c r="P14" s="191">
        <f>AllData!C28</f>
        <v>9</v>
      </c>
    </row>
    <row r="15" spans="1:16" ht="16" thickBot="1" x14ac:dyDescent="0.4">
      <c r="N15" s="193" t="str">
        <f>AllData!A15</f>
        <v>June</v>
      </c>
      <c r="O15" s="190">
        <f>AllData!B29</f>
        <v>0</v>
      </c>
      <c r="P15" s="191">
        <f>AllData!C29</f>
        <v>0</v>
      </c>
    </row>
    <row r="16" spans="1:16" ht="16" thickBot="1" x14ac:dyDescent="0.4">
      <c r="N16" s="194" t="s">
        <v>26</v>
      </c>
      <c r="O16" s="195">
        <f>IFERROR(AVERAGEIF(O6:O15,"&gt;0"), " ")</f>
        <v>8</v>
      </c>
      <c r="P16" s="196">
        <f>IFERROR(AVERAGEIF(P6:P15,"&gt;0"), " ")</f>
        <v>4.8888888888888893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cjtcI15mtQ+05INtfCK7Kbqo7DSJj/n/rRS+xLbFb2pBOr2Ll2VFt7QJbHK/fIwdNx7QziH/roHhA133C03DwA==" saltValue="BFY2YEusmDGvNgLA8v75og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E959-FB6C-435D-A5B7-09BB9BF13A15}">
  <sheetPr>
    <tabColor theme="3" tint="0.39997558519241921"/>
    <pageSetUpPr fitToPage="1"/>
  </sheetPr>
  <dimension ref="A1:IV570"/>
  <sheetViews>
    <sheetView zoomScaleNormal="100" zoomScalePageLayoutView="70" workbookViewId="0">
      <selection sqref="A1:XFD1048576"/>
    </sheetView>
  </sheetViews>
  <sheetFormatPr defaultColWidth="8.81640625" defaultRowHeight="14.5" x14ac:dyDescent="0.35"/>
  <cols>
    <col min="1" max="10" width="8.81640625" style="178"/>
    <col min="11" max="11" width="10.54296875" style="178" customWidth="1"/>
    <col min="12" max="12" width="3.26953125" style="178" customWidth="1"/>
    <col min="13" max="13" width="1.453125" style="178" customWidth="1"/>
    <col min="14" max="14" width="11.453125" style="178" customWidth="1"/>
    <col min="15" max="15" width="13.7265625" style="178" customWidth="1"/>
    <col min="16" max="16" width="13.26953125" style="178" customWidth="1"/>
    <col min="17" max="17" width="1.453125" style="178" customWidth="1"/>
    <col min="18" max="256" width="8.81640625" style="179"/>
    <col min="257" max="16384" width="8.81640625" style="180"/>
  </cols>
  <sheetData>
    <row r="1" spans="1:16" ht="10" customHeight="1" x14ac:dyDescent="0.35"/>
    <row r="2" spans="1:16" ht="21" customHeight="1" x14ac:dyDescent="0.5">
      <c r="A2" s="181" t="s">
        <v>20</v>
      </c>
      <c r="B2" s="181"/>
      <c r="C2" s="181"/>
      <c r="D2" s="182" t="str">
        <f>AllData!F18</f>
        <v>#7: SOCIAL GROUP B (Skill = Conversations)</v>
      </c>
      <c r="E2" s="183"/>
      <c r="F2" s="183"/>
      <c r="G2" s="183"/>
      <c r="H2" s="183"/>
      <c r="I2" s="183"/>
      <c r="J2" s="183"/>
      <c r="K2" s="184"/>
      <c r="L2" s="185"/>
      <c r="M2" s="185"/>
      <c r="N2" s="185"/>
    </row>
    <row r="4" spans="1:16" ht="15" thickBot="1" x14ac:dyDescent="0.4"/>
    <row r="5" spans="1:16" ht="31.5" thickBot="1" x14ac:dyDescent="0.4">
      <c r="N5" s="186" t="s">
        <v>21</v>
      </c>
      <c r="O5" s="187" t="s">
        <v>22</v>
      </c>
      <c r="P5" s="188" t="s">
        <v>23</v>
      </c>
    </row>
    <row r="6" spans="1:16" ht="15.5" x14ac:dyDescent="0.35">
      <c r="N6" s="189" t="str">
        <f>AllData!A6</f>
        <v>September</v>
      </c>
      <c r="O6" s="190">
        <f>AllData!F20</f>
        <v>0</v>
      </c>
      <c r="P6" s="191">
        <f>AllData!G20</f>
        <v>0</v>
      </c>
    </row>
    <row r="7" spans="1:16" ht="15.5" x14ac:dyDescent="0.35">
      <c r="N7" s="192" t="str">
        <f>AllData!A7</f>
        <v>October</v>
      </c>
      <c r="O7" s="190">
        <f>AllData!F21</f>
        <v>0</v>
      </c>
      <c r="P7" s="191">
        <f>AllData!G21</f>
        <v>0</v>
      </c>
    </row>
    <row r="8" spans="1:16" ht="15.5" x14ac:dyDescent="0.35">
      <c r="N8" s="192" t="str">
        <f>AllData!A8</f>
        <v>November</v>
      </c>
      <c r="O8" s="190">
        <f>AllData!F22</f>
        <v>7</v>
      </c>
      <c r="P8" s="191">
        <f>AllData!G22</f>
        <v>5</v>
      </c>
    </row>
    <row r="9" spans="1:16" ht="15.5" x14ac:dyDescent="0.35">
      <c r="N9" s="192" t="str">
        <f>AllData!A9</f>
        <v>December</v>
      </c>
      <c r="O9" s="190">
        <f>AllData!F23</f>
        <v>7</v>
      </c>
      <c r="P9" s="191">
        <f>AllData!G23</f>
        <v>6</v>
      </c>
    </row>
    <row r="10" spans="1:16" ht="15.5" x14ac:dyDescent="0.35">
      <c r="N10" s="192" t="str">
        <f>AllData!A10</f>
        <v>January</v>
      </c>
      <c r="O10" s="190">
        <f>AllData!F24</f>
        <v>9</v>
      </c>
      <c r="P10" s="191">
        <f>AllData!G24</f>
        <v>3</v>
      </c>
    </row>
    <row r="11" spans="1:16" ht="15.5" x14ac:dyDescent="0.35">
      <c r="N11" s="192" t="str">
        <f>AllData!A11</f>
        <v>February</v>
      </c>
      <c r="O11" s="190">
        <f>AllData!F25</f>
        <v>9</v>
      </c>
      <c r="P11" s="191">
        <f>AllData!G25</f>
        <v>4</v>
      </c>
    </row>
    <row r="12" spans="1:16" ht="15.5" x14ac:dyDescent="0.35">
      <c r="N12" s="192" t="str">
        <f>AllData!A12</f>
        <v xml:space="preserve">March </v>
      </c>
      <c r="O12" s="190">
        <f>AllData!F26</f>
        <v>9</v>
      </c>
      <c r="P12" s="191">
        <f>AllData!G26</f>
        <v>7</v>
      </c>
    </row>
    <row r="13" spans="1:16" ht="15.5" x14ac:dyDescent="0.35">
      <c r="N13" s="192" t="str">
        <f>AllData!A13</f>
        <v>April</v>
      </c>
      <c r="O13" s="190">
        <f>AllData!F27</f>
        <v>5</v>
      </c>
      <c r="P13" s="191">
        <f>AllData!G27</f>
        <v>2</v>
      </c>
    </row>
    <row r="14" spans="1:16" ht="15.5" x14ac:dyDescent="0.35">
      <c r="N14" s="192" t="str">
        <f>AllData!A14</f>
        <v>May</v>
      </c>
      <c r="O14" s="190">
        <f>AllData!F28</f>
        <v>5</v>
      </c>
      <c r="P14" s="191">
        <f>AllData!G28</f>
        <v>2</v>
      </c>
    </row>
    <row r="15" spans="1:16" ht="16" thickBot="1" x14ac:dyDescent="0.4">
      <c r="N15" s="193" t="str">
        <f>AllData!A15</f>
        <v>June</v>
      </c>
      <c r="O15" s="190">
        <f>AllData!F29</f>
        <v>5</v>
      </c>
      <c r="P15" s="191">
        <f>AllData!G29</f>
        <v>4</v>
      </c>
    </row>
    <row r="16" spans="1:16" ht="16" thickBot="1" x14ac:dyDescent="0.4">
      <c r="N16" s="194" t="s">
        <v>26</v>
      </c>
      <c r="O16" s="195">
        <f>IFERROR(AVERAGEIF(O6:O15,"&gt;0"), " ")</f>
        <v>7</v>
      </c>
      <c r="P16" s="196">
        <f>IFERROR(AVERAGEIF(P6:P15,"&gt;0"), " ")</f>
        <v>4.125</v>
      </c>
    </row>
    <row r="41" spans="1:17" s="179" customFormat="1" x14ac:dyDescent="0.35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179" customFormat="1" x14ac:dyDescent="0.35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179" customFormat="1" ht="23.15" customHeight="1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179" customFormat="1" x14ac:dyDescent="0.35"/>
    <row r="45" spans="1:17" s="179" customFormat="1" x14ac:dyDescent="0.35"/>
    <row r="46" spans="1:17" s="179" customFormat="1" x14ac:dyDescent="0.35"/>
    <row r="47" spans="1:17" s="179" customFormat="1" x14ac:dyDescent="0.35"/>
    <row r="48" spans="1:17" s="179" customFormat="1" x14ac:dyDescent="0.35"/>
    <row r="49" s="179" customFormat="1" x14ac:dyDescent="0.35"/>
    <row r="50" s="179" customFormat="1" x14ac:dyDescent="0.35"/>
    <row r="51" s="179" customFormat="1" x14ac:dyDescent="0.35"/>
    <row r="52" s="179" customFormat="1" x14ac:dyDescent="0.35"/>
    <row r="53" s="179" customFormat="1" x14ac:dyDescent="0.35"/>
    <row r="54" s="179" customFormat="1" x14ac:dyDescent="0.35"/>
    <row r="55" s="179" customFormat="1" x14ac:dyDescent="0.35"/>
    <row r="56" s="179" customFormat="1" x14ac:dyDescent="0.35"/>
    <row r="57" s="179" customFormat="1" x14ac:dyDescent="0.35"/>
    <row r="58" s="179" customFormat="1" x14ac:dyDescent="0.35"/>
    <row r="59" s="179" customFormat="1" x14ac:dyDescent="0.35"/>
    <row r="60" s="179" customFormat="1" x14ac:dyDescent="0.35"/>
    <row r="61" s="179" customFormat="1" x14ac:dyDescent="0.35"/>
    <row r="62" s="179" customFormat="1" x14ac:dyDescent="0.35"/>
    <row r="63" s="179" customFormat="1" x14ac:dyDescent="0.35"/>
    <row r="64" s="179" customFormat="1" x14ac:dyDescent="0.35"/>
    <row r="65" s="179" customFormat="1" x14ac:dyDescent="0.35"/>
    <row r="66" s="179" customFormat="1" x14ac:dyDescent="0.35"/>
    <row r="67" s="179" customFormat="1" x14ac:dyDescent="0.35"/>
    <row r="68" s="179" customFormat="1" x14ac:dyDescent="0.35"/>
    <row r="69" s="179" customFormat="1" x14ac:dyDescent="0.35"/>
    <row r="70" s="179" customFormat="1" x14ac:dyDescent="0.35"/>
    <row r="71" s="179" customFormat="1" x14ac:dyDescent="0.35"/>
    <row r="72" s="179" customFormat="1" x14ac:dyDescent="0.35"/>
    <row r="73" s="179" customFormat="1" x14ac:dyDescent="0.35"/>
    <row r="74" s="179" customFormat="1" x14ac:dyDescent="0.35"/>
    <row r="75" s="179" customFormat="1" x14ac:dyDescent="0.35"/>
    <row r="76" s="179" customFormat="1" x14ac:dyDescent="0.35"/>
    <row r="77" s="179" customFormat="1" x14ac:dyDescent="0.35"/>
    <row r="78" s="179" customFormat="1" x14ac:dyDescent="0.35"/>
    <row r="79" s="179" customFormat="1" x14ac:dyDescent="0.35"/>
    <row r="80" s="179" customFormat="1" x14ac:dyDescent="0.35"/>
    <row r="81" s="179" customFormat="1" x14ac:dyDescent="0.35"/>
    <row r="82" s="179" customFormat="1" x14ac:dyDescent="0.35"/>
    <row r="83" s="179" customFormat="1" x14ac:dyDescent="0.35"/>
    <row r="84" s="179" customFormat="1" x14ac:dyDescent="0.35"/>
    <row r="85" s="179" customFormat="1" x14ac:dyDescent="0.35"/>
    <row r="86" s="179" customFormat="1" x14ac:dyDescent="0.35"/>
    <row r="87" s="179" customFormat="1" x14ac:dyDescent="0.35"/>
    <row r="88" s="179" customFormat="1" x14ac:dyDescent="0.35"/>
    <row r="89" s="179" customFormat="1" x14ac:dyDescent="0.35"/>
    <row r="90" s="179" customFormat="1" x14ac:dyDescent="0.35"/>
    <row r="91" s="179" customFormat="1" x14ac:dyDescent="0.35"/>
    <row r="92" s="179" customFormat="1" x14ac:dyDescent="0.35"/>
    <row r="93" s="179" customFormat="1" x14ac:dyDescent="0.35"/>
    <row r="94" s="179" customFormat="1" x14ac:dyDescent="0.35"/>
    <row r="95" s="179" customFormat="1" x14ac:dyDescent="0.35"/>
    <row r="96" s="179" customFormat="1" x14ac:dyDescent="0.35"/>
    <row r="97" s="179" customFormat="1" x14ac:dyDescent="0.35"/>
    <row r="98" s="179" customFormat="1" x14ac:dyDescent="0.35"/>
    <row r="99" s="179" customFormat="1" x14ac:dyDescent="0.35"/>
    <row r="100" s="179" customFormat="1" x14ac:dyDescent="0.35"/>
    <row r="101" s="179" customFormat="1" x14ac:dyDescent="0.35"/>
    <row r="102" s="179" customFormat="1" x14ac:dyDescent="0.35"/>
    <row r="103" s="179" customFormat="1" x14ac:dyDescent="0.35"/>
    <row r="104" s="179" customFormat="1" x14ac:dyDescent="0.35"/>
    <row r="105" s="179" customFormat="1" x14ac:dyDescent="0.35"/>
    <row r="106" s="179" customFormat="1" x14ac:dyDescent="0.35"/>
    <row r="107" s="179" customFormat="1" x14ac:dyDescent="0.35"/>
    <row r="108" s="179" customFormat="1" x14ac:dyDescent="0.35"/>
    <row r="109" s="179" customFormat="1" x14ac:dyDescent="0.35"/>
    <row r="110" s="179" customFormat="1" x14ac:dyDescent="0.35"/>
    <row r="111" s="179" customFormat="1" x14ac:dyDescent="0.35"/>
    <row r="112" s="179" customFormat="1" x14ac:dyDescent="0.35"/>
    <row r="113" s="179" customFormat="1" x14ac:dyDescent="0.35"/>
    <row r="114" s="179" customFormat="1" x14ac:dyDescent="0.35"/>
    <row r="115" s="179" customFormat="1" x14ac:dyDescent="0.35"/>
    <row r="116" s="179" customFormat="1" x14ac:dyDescent="0.35"/>
    <row r="117" s="179" customFormat="1" x14ac:dyDescent="0.35"/>
    <row r="118" s="179" customFormat="1" x14ac:dyDescent="0.35"/>
    <row r="119" s="179" customFormat="1" x14ac:dyDescent="0.35"/>
    <row r="120" s="179" customFormat="1" x14ac:dyDescent="0.35"/>
    <row r="121" s="179" customFormat="1" x14ac:dyDescent="0.35"/>
    <row r="122" s="179" customFormat="1" x14ac:dyDescent="0.35"/>
    <row r="123" s="179" customFormat="1" x14ac:dyDescent="0.35"/>
    <row r="124" s="179" customFormat="1" x14ac:dyDescent="0.35"/>
    <row r="125" s="179" customFormat="1" x14ac:dyDescent="0.35"/>
    <row r="126" s="179" customFormat="1" x14ac:dyDescent="0.35"/>
    <row r="127" s="179" customFormat="1" x14ac:dyDescent="0.35"/>
    <row r="128" s="179" customFormat="1" x14ac:dyDescent="0.35"/>
    <row r="129" s="179" customFormat="1" x14ac:dyDescent="0.35"/>
    <row r="130" s="179" customFormat="1" x14ac:dyDescent="0.35"/>
    <row r="131" s="179" customFormat="1" x14ac:dyDescent="0.35"/>
    <row r="132" s="179" customFormat="1" x14ac:dyDescent="0.35"/>
    <row r="133" s="179" customFormat="1" x14ac:dyDescent="0.35"/>
    <row r="134" s="179" customFormat="1" x14ac:dyDescent="0.35"/>
    <row r="135" s="179" customFormat="1" x14ac:dyDescent="0.35"/>
    <row r="136" s="179" customFormat="1" x14ac:dyDescent="0.35"/>
    <row r="137" s="179" customFormat="1" x14ac:dyDescent="0.35"/>
    <row r="138" s="179" customFormat="1" x14ac:dyDescent="0.35"/>
    <row r="139" s="179" customFormat="1" x14ac:dyDescent="0.35"/>
    <row r="140" s="179" customFormat="1" x14ac:dyDescent="0.35"/>
    <row r="141" s="179" customFormat="1" x14ac:dyDescent="0.35"/>
    <row r="142" s="179" customFormat="1" x14ac:dyDescent="0.35"/>
    <row r="143" s="179" customFormat="1" x14ac:dyDescent="0.35"/>
    <row r="144" s="179" customFormat="1" x14ac:dyDescent="0.35"/>
    <row r="145" s="179" customFormat="1" x14ac:dyDescent="0.35"/>
    <row r="146" s="179" customFormat="1" x14ac:dyDescent="0.35"/>
    <row r="147" s="179" customFormat="1" x14ac:dyDescent="0.35"/>
    <row r="148" s="179" customFormat="1" x14ac:dyDescent="0.35"/>
    <row r="149" s="179" customFormat="1" x14ac:dyDescent="0.35"/>
    <row r="150" s="179" customFormat="1" x14ac:dyDescent="0.35"/>
    <row r="151" s="179" customFormat="1" x14ac:dyDescent="0.35"/>
    <row r="152" s="179" customFormat="1" x14ac:dyDescent="0.35"/>
    <row r="153" s="179" customFormat="1" x14ac:dyDescent="0.35"/>
    <row r="154" s="179" customFormat="1" x14ac:dyDescent="0.35"/>
    <row r="155" s="179" customFormat="1" x14ac:dyDescent="0.35"/>
    <row r="156" s="179" customFormat="1" x14ac:dyDescent="0.35"/>
    <row r="157" s="179" customFormat="1" x14ac:dyDescent="0.35"/>
    <row r="158" s="179" customFormat="1" x14ac:dyDescent="0.35"/>
    <row r="159" s="179" customFormat="1" x14ac:dyDescent="0.35"/>
    <row r="160" s="179" customFormat="1" x14ac:dyDescent="0.35"/>
    <row r="161" s="179" customFormat="1" x14ac:dyDescent="0.35"/>
    <row r="162" s="179" customFormat="1" x14ac:dyDescent="0.35"/>
    <row r="163" s="179" customFormat="1" x14ac:dyDescent="0.35"/>
    <row r="164" s="179" customFormat="1" x14ac:dyDescent="0.35"/>
    <row r="165" s="179" customFormat="1" x14ac:dyDescent="0.35"/>
    <row r="166" s="179" customFormat="1" x14ac:dyDescent="0.35"/>
    <row r="167" s="179" customFormat="1" x14ac:dyDescent="0.35"/>
    <row r="168" s="179" customFormat="1" x14ac:dyDescent="0.35"/>
    <row r="169" s="179" customFormat="1" x14ac:dyDescent="0.35"/>
    <row r="170" s="179" customFormat="1" x14ac:dyDescent="0.35"/>
    <row r="171" s="179" customFormat="1" x14ac:dyDescent="0.35"/>
    <row r="172" s="179" customFormat="1" x14ac:dyDescent="0.35"/>
    <row r="173" s="179" customFormat="1" x14ac:dyDescent="0.35"/>
    <row r="174" s="179" customFormat="1" x14ac:dyDescent="0.35"/>
    <row r="175" s="179" customFormat="1" x14ac:dyDescent="0.35"/>
    <row r="176" s="179" customFormat="1" x14ac:dyDescent="0.35"/>
    <row r="177" s="179" customFormat="1" x14ac:dyDescent="0.35"/>
    <row r="178" s="179" customFormat="1" x14ac:dyDescent="0.35"/>
    <row r="179" s="179" customFormat="1" x14ac:dyDescent="0.35"/>
    <row r="180" s="179" customFormat="1" x14ac:dyDescent="0.35"/>
    <row r="181" s="179" customFormat="1" x14ac:dyDescent="0.35"/>
    <row r="182" s="179" customFormat="1" x14ac:dyDescent="0.35"/>
    <row r="183" s="179" customFormat="1" x14ac:dyDescent="0.35"/>
    <row r="184" s="179" customFormat="1" x14ac:dyDescent="0.35"/>
    <row r="185" s="179" customFormat="1" x14ac:dyDescent="0.35"/>
    <row r="186" s="179" customFormat="1" x14ac:dyDescent="0.35"/>
    <row r="187" s="179" customFormat="1" x14ac:dyDescent="0.35"/>
    <row r="188" s="179" customFormat="1" x14ac:dyDescent="0.35"/>
    <row r="189" s="179" customFormat="1" x14ac:dyDescent="0.35"/>
    <row r="190" s="179" customFormat="1" x14ac:dyDescent="0.35"/>
    <row r="191" s="179" customFormat="1" x14ac:dyDescent="0.35"/>
    <row r="192" s="179" customFormat="1" x14ac:dyDescent="0.35"/>
    <row r="193" s="179" customFormat="1" x14ac:dyDescent="0.35"/>
    <row r="194" s="179" customFormat="1" x14ac:dyDescent="0.35"/>
    <row r="195" s="179" customFormat="1" x14ac:dyDescent="0.35"/>
    <row r="196" s="179" customFormat="1" x14ac:dyDescent="0.35"/>
    <row r="197" s="179" customFormat="1" x14ac:dyDescent="0.35"/>
    <row r="198" s="179" customFormat="1" x14ac:dyDescent="0.35"/>
    <row r="199" s="179" customFormat="1" x14ac:dyDescent="0.35"/>
    <row r="200" s="179" customFormat="1" x14ac:dyDescent="0.35"/>
    <row r="201" s="179" customFormat="1" x14ac:dyDescent="0.35"/>
    <row r="202" s="179" customFormat="1" x14ac:dyDescent="0.35"/>
    <row r="203" s="179" customFormat="1" x14ac:dyDescent="0.35"/>
    <row r="204" s="179" customFormat="1" x14ac:dyDescent="0.35"/>
    <row r="205" s="179" customFormat="1" x14ac:dyDescent="0.35"/>
    <row r="206" s="179" customFormat="1" x14ac:dyDescent="0.35"/>
    <row r="207" s="179" customFormat="1" x14ac:dyDescent="0.35"/>
    <row r="208" s="179" customFormat="1" x14ac:dyDescent="0.35"/>
    <row r="209" s="179" customFormat="1" x14ac:dyDescent="0.35"/>
    <row r="210" s="179" customFormat="1" x14ac:dyDescent="0.35"/>
    <row r="211" s="179" customFormat="1" x14ac:dyDescent="0.35"/>
    <row r="212" s="179" customFormat="1" x14ac:dyDescent="0.35"/>
    <row r="213" s="179" customFormat="1" x14ac:dyDescent="0.35"/>
    <row r="214" s="179" customFormat="1" x14ac:dyDescent="0.35"/>
    <row r="215" s="179" customFormat="1" x14ac:dyDescent="0.35"/>
    <row r="216" s="179" customFormat="1" x14ac:dyDescent="0.35"/>
    <row r="217" s="179" customFormat="1" x14ac:dyDescent="0.35"/>
    <row r="218" s="179" customFormat="1" x14ac:dyDescent="0.35"/>
    <row r="219" s="179" customFormat="1" x14ac:dyDescent="0.35"/>
    <row r="220" s="179" customFormat="1" x14ac:dyDescent="0.35"/>
    <row r="221" s="179" customFormat="1" x14ac:dyDescent="0.35"/>
    <row r="222" s="179" customFormat="1" x14ac:dyDescent="0.35"/>
    <row r="223" s="179" customFormat="1" x14ac:dyDescent="0.35"/>
    <row r="224" s="179" customFormat="1" x14ac:dyDescent="0.35"/>
    <row r="225" s="179" customFormat="1" x14ac:dyDescent="0.35"/>
    <row r="226" s="179" customFormat="1" x14ac:dyDescent="0.35"/>
    <row r="227" s="179" customFormat="1" x14ac:dyDescent="0.35"/>
    <row r="228" s="179" customFormat="1" x14ac:dyDescent="0.35"/>
    <row r="229" s="179" customFormat="1" x14ac:dyDescent="0.35"/>
    <row r="230" s="179" customFormat="1" x14ac:dyDescent="0.35"/>
    <row r="231" s="179" customFormat="1" x14ac:dyDescent="0.35"/>
    <row r="232" s="179" customFormat="1" x14ac:dyDescent="0.35"/>
    <row r="233" s="179" customFormat="1" x14ac:dyDescent="0.35"/>
    <row r="234" s="179" customFormat="1" x14ac:dyDescent="0.35"/>
    <row r="235" s="179" customFormat="1" x14ac:dyDescent="0.35"/>
    <row r="236" s="179" customFormat="1" x14ac:dyDescent="0.35"/>
    <row r="237" s="179" customFormat="1" x14ac:dyDescent="0.35"/>
    <row r="238" s="179" customFormat="1" x14ac:dyDescent="0.35"/>
    <row r="239" s="179" customFormat="1" x14ac:dyDescent="0.35"/>
    <row r="240" s="179" customFormat="1" x14ac:dyDescent="0.35"/>
    <row r="241" s="179" customFormat="1" x14ac:dyDescent="0.35"/>
    <row r="242" s="179" customFormat="1" x14ac:dyDescent="0.35"/>
    <row r="243" s="179" customFormat="1" x14ac:dyDescent="0.35"/>
    <row r="244" s="179" customFormat="1" x14ac:dyDescent="0.35"/>
    <row r="245" s="179" customFormat="1" x14ac:dyDescent="0.35"/>
    <row r="246" s="179" customFormat="1" x14ac:dyDescent="0.35"/>
    <row r="247" s="179" customFormat="1" x14ac:dyDescent="0.35"/>
    <row r="248" s="179" customFormat="1" x14ac:dyDescent="0.35"/>
    <row r="249" s="179" customFormat="1" x14ac:dyDescent="0.35"/>
    <row r="250" s="179" customFormat="1" x14ac:dyDescent="0.35"/>
    <row r="251" s="179" customFormat="1" x14ac:dyDescent="0.35"/>
    <row r="252" s="179" customFormat="1" x14ac:dyDescent="0.35"/>
    <row r="253" s="179" customFormat="1" x14ac:dyDescent="0.35"/>
    <row r="254" s="179" customFormat="1" x14ac:dyDescent="0.35"/>
    <row r="255" s="179" customFormat="1" x14ac:dyDescent="0.35"/>
    <row r="256" s="179" customFormat="1" x14ac:dyDescent="0.35"/>
    <row r="257" s="179" customFormat="1" x14ac:dyDescent="0.35"/>
    <row r="258" s="179" customFormat="1" x14ac:dyDescent="0.35"/>
    <row r="259" s="179" customFormat="1" x14ac:dyDescent="0.35"/>
    <row r="260" s="179" customFormat="1" x14ac:dyDescent="0.35"/>
    <row r="261" s="179" customFormat="1" x14ac:dyDescent="0.35"/>
    <row r="262" s="179" customFormat="1" x14ac:dyDescent="0.35"/>
    <row r="263" s="179" customFormat="1" x14ac:dyDescent="0.35"/>
    <row r="264" s="179" customFormat="1" x14ac:dyDescent="0.35"/>
    <row r="265" s="179" customFormat="1" x14ac:dyDescent="0.35"/>
    <row r="266" s="179" customFormat="1" x14ac:dyDescent="0.35"/>
    <row r="267" s="179" customFormat="1" x14ac:dyDescent="0.35"/>
    <row r="268" s="179" customFormat="1" x14ac:dyDescent="0.35"/>
    <row r="269" s="179" customFormat="1" x14ac:dyDescent="0.35"/>
    <row r="270" s="179" customFormat="1" x14ac:dyDescent="0.35"/>
    <row r="271" s="179" customFormat="1" x14ac:dyDescent="0.35"/>
    <row r="272" s="179" customFormat="1" x14ac:dyDescent="0.35"/>
    <row r="273" s="179" customFormat="1" x14ac:dyDescent="0.35"/>
    <row r="274" s="179" customFormat="1" x14ac:dyDescent="0.35"/>
    <row r="275" s="179" customFormat="1" x14ac:dyDescent="0.35"/>
    <row r="276" s="179" customFormat="1" x14ac:dyDescent="0.35"/>
    <row r="277" s="179" customFormat="1" x14ac:dyDescent="0.35"/>
    <row r="278" s="179" customFormat="1" x14ac:dyDescent="0.35"/>
    <row r="279" s="179" customFormat="1" x14ac:dyDescent="0.35"/>
    <row r="280" s="179" customFormat="1" x14ac:dyDescent="0.35"/>
    <row r="281" s="179" customFormat="1" x14ac:dyDescent="0.35"/>
    <row r="282" s="179" customFormat="1" x14ac:dyDescent="0.35"/>
    <row r="283" s="179" customFormat="1" x14ac:dyDescent="0.35"/>
    <row r="284" s="179" customFormat="1" x14ac:dyDescent="0.35"/>
    <row r="285" s="179" customFormat="1" x14ac:dyDescent="0.35"/>
    <row r="286" s="179" customFormat="1" x14ac:dyDescent="0.35"/>
    <row r="287" s="179" customFormat="1" x14ac:dyDescent="0.35"/>
    <row r="288" s="179" customFormat="1" x14ac:dyDescent="0.35"/>
    <row r="289" s="179" customFormat="1" x14ac:dyDescent="0.35"/>
    <row r="290" s="179" customFormat="1" x14ac:dyDescent="0.35"/>
    <row r="291" s="179" customFormat="1" x14ac:dyDescent="0.35"/>
    <row r="292" s="179" customFormat="1" x14ac:dyDescent="0.35"/>
    <row r="293" s="179" customFormat="1" x14ac:dyDescent="0.35"/>
    <row r="294" s="179" customFormat="1" x14ac:dyDescent="0.35"/>
    <row r="295" s="179" customFormat="1" x14ac:dyDescent="0.35"/>
    <row r="296" s="179" customFormat="1" x14ac:dyDescent="0.35"/>
    <row r="297" s="179" customFormat="1" x14ac:dyDescent="0.35"/>
    <row r="298" s="179" customFormat="1" x14ac:dyDescent="0.35"/>
    <row r="299" s="179" customFormat="1" x14ac:dyDescent="0.35"/>
    <row r="300" s="179" customFormat="1" x14ac:dyDescent="0.35"/>
    <row r="301" s="179" customFormat="1" x14ac:dyDescent="0.35"/>
    <row r="302" s="179" customFormat="1" x14ac:dyDescent="0.35"/>
    <row r="303" s="179" customFormat="1" x14ac:dyDescent="0.35"/>
    <row r="304" s="179" customFormat="1" x14ac:dyDescent="0.35"/>
    <row r="305" s="179" customFormat="1" x14ac:dyDescent="0.35"/>
    <row r="306" s="179" customFormat="1" x14ac:dyDescent="0.35"/>
    <row r="307" s="179" customFormat="1" x14ac:dyDescent="0.35"/>
    <row r="308" s="179" customFormat="1" x14ac:dyDescent="0.35"/>
    <row r="309" s="179" customFormat="1" x14ac:dyDescent="0.35"/>
    <row r="310" s="179" customFormat="1" x14ac:dyDescent="0.35"/>
    <row r="311" s="179" customFormat="1" x14ac:dyDescent="0.35"/>
    <row r="312" s="179" customFormat="1" x14ac:dyDescent="0.35"/>
    <row r="313" s="179" customFormat="1" x14ac:dyDescent="0.35"/>
    <row r="314" s="179" customFormat="1" x14ac:dyDescent="0.35"/>
    <row r="315" s="179" customFormat="1" x14ac:dyDescent="0.35"/>
    <row r="316" s="179" customFormat="1" x14ac:dyDescent="0.35"/>
    <row r="317" s="179" customFormat="1" x14ac:dyDescent="0.35"/>
    <row r="318" s="179" customFormat="1" x14ac:dyDescent="0.35"/>
    <row r="319" s="179" customFormat="1" x14ac:dyDescent="0.35"/>
    <row r="320" s="179" customFormat="1" x14ac:dyDescent="0.35"/>
    <row r="321" s="179" customFormat="1" x14ac:dyDescent="0.35"/>
    <row r="322" s="179" customFormat="1" x14ac:dyDescent="0.35"/>
    <row r="323" s="179" customFormat="1" x14ac:dyDescent="0.35"/>
    <row r="324" s="179" customFormat="1" x14ac:dyDescent="0.35"/>
    <row r="325" s="179" customFormat="1" x14ac:dyDescent="0.35"/>
    <row r="326" s="179" customFormat="1" x14ac:dyDescent="0.35"/>
    <row r="327" s="179" customFormat="1" x14ac:dyDescent="0.35"/>
    <row r="328" s="179" customFormat="1" x14ac:dyDescent="0.35"/>
    <row r="329" s="179" customFormat="1" x14ac:dyDescent="0.35"/>
    <row r="330" s="179" customFormat="1" x14ac:dyDescent="0.35"/>
    <row r="331" s="179" customFormat="1" x14ac:dyDescent="0.35"/>
    <row r="332" s="179" customFormat="1" x14ac:dyDescent="0.35"/>
    <row r="333" s="179" customFormat="1" x14ac:dyDescent="0.35"/>
    <row r="334" s="179" customFormat="1" x14ac:dyDescent="0.35"/>
    <row r="335" s="179" customFormat="1" x14ac:dyDescent="0.35"/>
    <row r="336" s="179" customFormat="1" x14ac:dyDescent="0.35"/>
    <row r="337" s="179" customFormat="1" x14ac:dyDescent="0.35"/>
    <row r="338" s="179" customFormat="1" x14ac:dyDescent="0.35"/>
    <row r="339" s="179" customFormat="1" x14ac:dyDescent="0.35"/>
    <row r="340" s="179" customFormat="1" x14ac:dyDescent="0.35"/>
    <row r="341" s="179" customFormat="1" x14ac:dyDescent="0.35"/>
    <row r="342" s="179" customFormat="1" x14ac:dyDescent="0.35"/>
    <row r="343" s="179" customFormat="1" x14ac:dyDescent="0.35"/>
    <row r="344" s="179" customFormat="1" x14ac:dyDescent="0.35"/>
    <row r="345" s="179" customFormat="1" x14ac:dyDescent="0.35"/>
    <row r="346" s="179" customFormat="1" x14ac:dyDescent="0.35"/>
    <row r="347" s="179" customFormat="1" x14ac:dyDescent="0.35"/>
    <row r="348" s="179" customFormat="1" x14ac:dyDescent="0.35"/>
    <row r="349" s="179" customFormat="1" x14ac:dyDescent="0.35"/>
    <row r="350" s="179" customFormat="1" x14ac:dyDescent="0.35"/>
    <row r="351" s="179" customFormat="1" x14ac:dyDescent="0.35"/>
    <row r="352" s="179" customFormat="1" x14ac:dyDescent="0.35"/>
    <row r="353" s="179" customFormat="1" x14ac:dyDescent="0.35"/>
    <row r="354" s="179" customFormat="1" x14ac:dyDescent="0.35"/>
    <row r="355" s="179" customFormat="1" x14ac:dyDescent="0.35"/>
    <row r="356" s="179" customFormat="1" x14ac:dyDescent="0.35"/>
    <row r="357" s="179" customFormat="1" x14ac:dyDescent="0.35"/>
    <row r="358" s="179" customFormat="1" x14ac:dyDescent="0.35"/>
    <row r="359" s="179" customFormat="1" x14ac:dyDescent="0.35"/>
    <row r="360" s="179" customFormat="1" x14ac:dyDescent="0.35"/>
    <row r="361" s="179" customFormat="1" x14ac:dyDescent="0.35"/>
    <row r="362" s="179" customFormat="1" x14ac:dyDescent="0.35"/>
    <row r="363" s="179" customFormat="1" x14ac:dyDescent="0.35"/>
    <row r="364" s="179" customFormat="1" x14ac:dyDescent="0.35"/>
    <row r="365" s="179" customFormat="1" x14ac:dyDescent="0.35"/>
    <row r="366" s="179" customFormat="1" x14ac:dyDescent="0.35"/>
    <row r="367" s="179" customFormat="1" x14ac:dyDescent="0.35"/>
    <row r="368" s="179" customFormat="1" x14ac:dyDescent="0.35"/>
    <row r="369" s="179" customFormat="1" x14ac:dyDescent="0.35"/>
    <row r="370" s="179" customFormat="1" x14ac:dyDescent="0.35"/>
    <row r="371" s="179" customFormat="1" x14ac:dyDescent="0.35"/>
    <row r="372" s="179" customFormat="1" x14ac:dyDescent="0.35"/>
    <row r="373" s="179" customFormat="1" x14ac:dyDescent="0.35"/>
    <row r="374" s="179" customFormat="1" x14ac:dyDescent="0.35"/>
    <row r="375" s="179" customFormat="1" x14ac:dyDescent="0.35"/>
    <row r="376" s="179" customFormat="1" x14ac:dyDescent="0.35"/>
    <row r="377" s="179" customFormat="1" x14ac:dyDescent="0.35"/>
    <row r="378" s="179" customFormat="1" x14ac:dyDescent="0.35"/>
    <row r="379" s="179" customFormat="1" x14ac:dyDescent="0.35"/>
    <row r="380" s="179" customFormat="1" x14ac:dyDescent="0.35"/>
    <row r="381" s="179" customFormat="1" x14ac:dyDescent="0.35"/>
    <row r="382" s="179" customFormat="1" x14ac:dyDescent="0.35"/>
    <row r="383" s="179" customFormat="1" x14ac:dyDescent="0.35"/>
    <row r="384" s="179" customFormat="1" x14ac:dyDescent="0.35"/>
    <row r="385" s="179" customFormat="1" x14ac:dyDescent="0.35"/>
    <row r="386" s="179" customFormat="1" x14ac:dyDescent="0.35"/>
    <row r="387" s="179" customFormat="1" x14ac:dyDescent="0.35"/>
    <row r="388" s="179" customFormat="1" x14ac:dyDescent="0.35"/>
    <row r="389" s="179" customFormat="1" x14ac:dyDescent="0.35"/>
    <row r="390" s="179" customFormat="1" x14ac:dyDescent="0.35"/>
    <row r="391" s="179" customFormat="1" x14ac:dyDescent="0.35"/>
    <row r="392" s="179" customFormat="1" x14ac:dyDescent="0.35"/>
    <row r="393" s="179" customFormat="1" x14ac:dyDescent="0.35"/>
    <row r="394" s="179" customFormat="1" x14ac:dyDescent="0.35"/>
    <row r="395" s="179" customFormat="1" x14ac:dyDescent="0.35"/>
    <row r="396" s="179" customFormat="1" x14ac:dyDescent="0.35"/>
    <row r="397" s="179" customFormat="1" x14ac:dyDescent="0.35"/>
    <row r="398" s="179" customFormat="1" x14ac:dyDescent="0.35"/>
    <row r="399" s="179" customFormat="1" x14ac:dyDescent="0.35"/>
    <row r="400" s="179" customFormat="1" x14ac:dyDescent="0.35"/>
    <row r="401" s="179" customFormat="1" x14ac:dyDescent="0.35"/>
    <row r="402" s="179" customFormat="1" x14ac:dyDescent="0.35"/>
    <row r="403" s="179" customFormat="1" x14ac:dyDescent="0.35"/>
    <row r="404" s="179" customFormat="1" x14ac:dyDescent="0.35"/>
    <row r="405" s="179" customFormat="1" x14ac:dyDescent="0.35"/>
    <row r="406" s="179" customFormat="1" x14ac:dyDescent="0.35"/>
    <row r="407" s="179" customFormat="1" x14ac:dyDescent="0.35"/>
    <row r="408" s="179" customFormat="1" x14ac:dyDescent="0.35"/>
    <row r="409" s="179" customFormat="1" x14ac:dyDescent="0.35"/>
    <row r="410" s="179" customFormat="1" x14ac:dyDescent="0.35"/>
    <row r="411" s="179" customFormat="1" x14ac:dyDescent="0.35"/>
    <row r="412" s="179" customFormat="1" x14ac:dyDescent="0.35"/>
    <row r="413" s="179" customFormat="1" x14ac:dyDescent="0.35"/>
    <row r="414" s="179" customFormat="1" x14ac:dyDescent="0.35"/>
    <row r="415" s="179" customFormat="1" x14ac:dyDescent="0.35"/>
    <row r="416" s="179" customFormat="1" x14ac:dyDescent="0.35"/>
    <row r="417" s="179" customFormat="1" x14ac:dyDescent="0.35"/>
    <row r="418" s="179" customFormat="1" x14ac:dyDescent="0.35"/>
    <row r="419" s="179" customFormat="1" x14ac:dyDescent="0.35"/>
    <row r="420" s="179" customFormat="1" x14ac:dyDescent="0.35"/>
    <row r="421" s="179" customFormat="1" x14ac:dyDescent="0.35"/>
    <row r="422" s="179" customFormat="1" x14ac:dyDescent="0.35"/>
    <row r="423" s="179" customFormat="1" x14ac:dyDescent="0.35"/>
    <row r="424" s="179" customFormat="1" x14ac:dyDescent="0.35"/>
    <row r="425" s="179" customFormat="1" x14ac:dyDescent="0.35"/>
    <row r="426" s="179" customFormat="1" x14ac:dyDescent="0.35"/>
    <row r="427" s="179" customFormat="1" x14ac:dyDescent="0.35"/>
    <row r="428" s="179" customFormat="1" x14ac:dyDescent="0.35"/>
    <row r="429" s="179" customFormat="1" x14ac:dyDescent="0.35"/>
    <row r="430" s="179" customFormat="1" x14ac:dyDescent="0.35"/>
    <row r="431" s="179" customFormat="1" x14ac:dyDescent="0.35"/>
    <row r="432" s="179" customFormat="1" x14ac:dyDescent="0.35"/>
    <row r="433" s="179" customFormat="1" x14ac:dyDescent="0.35"/>
    <row r="434" s="179" customFormat="1" x14ac:dyDescent="0.35"/>
    <row r="435" s="179" customFormat="1" x14ac:dyDescent="0.35"/>
    <row r="436" s="179" customFormat="1" x14ac:dyDescent="0.35"/>
    <row r="437" s="179" customFormat="1" x14ac:dyDescent="0.35"/>
    <row r="438" s="179" customFormat="1" x14ac:dyDescent="0.35"/>
    <row r="439" s="179" customFormat="1" x14ac:dyDescent="0.35"/>
    <row r="440" s="179" customFormat="1" x14ac:dyDescent="0.35"/>
    <row r="441" s="179" customFormat="1" x14ac:dyDescent="0.35"/>
    <row r="442" s="179" customFormat="1" x14ac:dyDescent="0.35"/>
    <row r="443" s="179" customFormat="1" x14ac:dyDescent="0.35"/>
    <row r="444" s="179" customFormat="1" x14ac:dyDescent="0.35"/>
    <row r="445" s="179" customFormat="1" x14ac:dyDescent="0.35"/>
    <row r="446" s="179" customFormat="1" x14ac:dyDescent="0.35"/>
    <row r="447" s="179" customFormat="1" x14ac:dyDescent="0.35"/>
    <row r="448" s="179" customFormat="1" x14ac:dyDescent="0.35"/>
    <row r="449" s="179" customFormat="1" x14ac:dyDescent="0.35"/>
    <row r="450" s="179" customFormat="1" x14ac:dyDescent="0.35"/>
    <row r="451" s="179" customFormat="1" x14ac:dyDescent="0.35"/>
    <row r="452" s="179" customFormat="1" x14ac:dyDescent="0.35"/>
    <row r="453" s="179" customFormat="1" x14ac:dyDescent="0.35"/>
    <row r="454" s="179" customFormat="1" x14ac:dyDescent="0.35"/>
    <row r="455" s="179" customFormat="1" x14ac:dyDescent="0.35"/>
    <row r="456" s="179" customFormat="1" x14ac:dyDescent="0.35"/>
    <row r="457" s="179" customFormat="1" x14ac:dyDescent="0.35"/>
    <row r="458" s="179" customFormat="1" x14ac:dyDescent="0.35"/>
    <row r="459" s="179" customFormat="1" x14ac:dyDescent="0.35"/>
    <row r="460" s="179" customFormat="1" x14ac:dyDescent="0.35"/>
    <row r="461" s="179" customFormat="1" x14ac:dyDescent="0.35"/>
    <row r="462" s="179" customFormat="1" x14ac:dyDescent="0.35"/>
    <row r="463" s="179" customFormat="1" x14ac:dyDescent="0.35"/>
    <row r="464" s="179" customFormat="1" x14ac:dyDescent="0.35"/>
    <row r="465" s="179" customFormat="1" x14ac:dyDescent="0.35"/>
    <row r="466" s="179" customFormat="1" x14ac:dyDescent="0.35"/>
    <row r="467" s="179" customFormat="1" x14ac:dyDescent="0.35"/>
    <row r="468" s="179" customFormat="1" x14ac:dyDescent="0.35"/>
    <row r="469" s="179" customFormat="1" x14ac:dyDescent="0.35"/>
    <row r="470" s="179" customFormat="1" x14ac:dyDescent="0.35"/>
    <row r="471" s="179" customFormat="1" x14ac:dyDescent="0.35"/>
    <row r="472" s="179" customFormat="1" x14ac:dyDescent="0.35"/>
    <row r="473" s="179" customFormat="1" x14ac:dyDescent="0.35"/>
    <row r="474" s="179" customFormat="1" x14ac:dyDescent="0.35"/>
    <row r="475" s="179" customFormat="1" x14ac:dyDescent="0.35"/>
    <row r="476" s="179" customFormat="1" x14ac:dyDescent="0.35"/>
    <row r="477" s="179" customFormat="1" x14ac:dyDescent="0.35"/>
    <row r="478" s="179" customFormat="1" x14ac:dyDescent="0.35"/>
    <row r="479" s="179" customFormat="1" x14ac:dyDescent="0.35"/>
    <row r="480" s="179" customFormat="1" x14ac:dyDescent="0.35"/>
    <row r="481" s="179" customFormat="1" x14ac:dyDescent="0.35"/>
    <row r="482" s="179" customFormat="1" x14ac:dyDescent="0.35"/>
    <row r="483" s="179" customFormat="1" x14ac:dyDescent="0.35"/>
    <row r="484" s="179" customFormat="1" x14ac:dyDescent="0.35"/>
    <row r="485" s="179" customFormat="1" x14ac:dyDescent="0.35"/>
    <row r="486" s="179" customFormat="1" x14ac:dyDescent="0.35"/>
    <row r="487" s="179" customFormat="1" x14ac:dyDescent="0.35"/>
    <row r="488" s="179" customFormat="1" x14ac:dyDescent="0.35"/>
    <row r="489" s="179" customFormat="1" x14ac:dyDescent="0.35"/>
    <row r="490" s="179" customFormat="1" x14ac:dyDescent="0.35"/>
    <row r="491" s="179" customFormat="1" x14ac:dyDescent="0.35"/>
    <row r="492" s="179" customFormat="1" x14ac:dyDescent="0.35"/>
    <row r="493" s="179" customFormat="1" x14ac:dyDescent="0.35"/>
    <row r="494" s="179" customFormat="1" x14ac:dyDescent="0.35"/>
    <row r="495" s="179" customFormat="1" x14ac:dyDescent="0.35"/>
    <row r="496" s="179" customFormat="1" x14ac:dyDescent="0.35"/>
    <row r="497" s="179" customFormat="1" x14ac:dyDescent="0.35"/>
    <row r="498" s="179" customFormat="1" x14ac:dyDescent="0.35"/>
    <row r="499" s="179" customFormat="1" x14ac:dyDescent="0.35"/>
    <row r="500" s="179" customFormat="1" x14ac:dyDescent="0.35"/>
    <row r="501" s="179" customFormat="1" x14ac:dyDescent="0.35"/>
    <row r="502" s="179" customFormat="1" x14ac:dyDescent="0.35"/>
    <row r="503" s="179" customFormat="1" x14ac:dyDescent="0.35"/>
    <row r="504" s="179" customFormat="1" x14ac:dyDescent="0.35"/>
    <row r="505" s="179" customFormat="1" x14ac:dyDescent="0.35"/>
    <row r="506" s="179" customFormat="1" x14ac:dyDescent="0.35"/>
    <row r="507" s="179" customFormat="1" x14ac:dyDescent="0.35"/>
    <row r="508" s="179" customFormat="1" x14ac:dyDescent="0.35"/>
    <row r="509" s="179" customFormat="1" x14ac:dyDescent="0.35"/>
    <row r="510" s="179" customFormat="1" x14ac:dyDescent="0.35"/>
    <row r="511" s="179" customFormat="1" x14ac:dyDescent="0.35"/>
    <row r="512" s="179" customFormat="1" x14ac:dyDescent="0.35"/>
    <row r="513" s="179" customFormat="1" x14ac:dyDescent="0.35"/>
    <row r="514" s="179" customFormat="1" x14ac:dyDescent="0.35"/>
    <row r="515" s="179" customFormat="1" x14ac:dyDescent="0.35"/>
    <row r="516" s="179" customFormat="1" x14ac:dyDescent="0.35"/>
    <row r="517" s="179" customFormat="1" x14ac:dyDescent="0.35"/>
    <row r="518" s="179" customFormat="1" x14ac:dyDescent="0.35"/>
    <row r="519" s="179" customFormat="1" x14ac:dyDescent="0.35"/>
    <row r="520" s="179" customFormat="1" x14ac:dyDescent="0.35"/>
    <row r="521" s="179" customFormat="1" x14ac:dyDescent="0.35"/>
    <row r="522" s="179" customFormat="1" x14ac:dyDescent="0.35"/>
    <row r="523" s="179" customFormat="1" x14ac:dyDescent="0.35"/>
    <row r="524" s="179" customFormat="1" x14ac:dyDescent="0.35"/>
    <row r="525" s="179" customFormat="1" x14ac:dyDescent="0.35"/>
    <row r="526" s="179" customFormat="1" x14ac:dyDescent="0.35"/>
    <row r="527" s="179" customFormat="1" x14ac:dyDescent="0.35"/>
    <row r="528" s="179" customFormat="1" x14ac:dyDescent="0.35"/>
    <row r="529" s="179" customFormat="1" x14ac:dyDescent="0.35"/>
    <row r="530" s="179" customFormat="1" x14ac:dyDescent="0.35"/>
    <row r="531" s="179" customFormat="1" x14ac:dyDescent="0.35"/>
    <row r="532" s="179" customFormat="1" x14ac:dyDescent="0.35"/>
    <row r="533" s="179" customFormat="1" x14ac:dyDescent="0.35"/>
    <row r="534" s="179" customFormat="1" x14ac:dyDescent="0.35"/>
    <row r="535" s="179" customFormat="1" x14ac:dyDescent="0.35"/>
    <row r="536" s="179" customFormat="1" x14ac:dyDescent="0.35"/>
    <row r="537" s="179" customFormat="1" x14ac:dyDescent="0.35"/>
    <row r="538" s="179" customFormat="1" x14ac:dyDescent="0.35"/>
    <row r="539" s="179" customFormat="1" x14ac:dyDescent="0.35"/>
    <row r="540" s="179" customFormat="1" x14ac:dyDescent="0.35"/>
    <row r="541" s="179" customFormat="1" x14ac:dyDescent="0.35"/>
    <row r="542" s="179" customFormat="1" x14ac:dyDescent="0.35"/>
    <row r="543" s="179" customFormat="1" x14ac:dyDescent="0.35"/>
    <row r="544" s="179" customFormat="1" x14ac:dyDescent="0.35"/>
    <row r="545" s="179" customFormat="1" x14ac:dyDescent="0.35"/>
    <row r="546" s="179" customFormat="1" x14ac:dyDescent="0.35"/>
    <row r="547" s="179" customFormat="1" x14ac:dyDescent="0.35"/>
    <row r="548" s="179" customFormat="1" x14ac:dyDescent="0.35"/>
    <row r="549" s="179" customFormat="1" x14ac:dyDescent="0.35"/>
    <row r="550" s="179" customFormat="1" x14ac:dyDescent="0.35"/>
    <row r="551" s="179" customFormat="1" x14ac:dyDescent="0.35"/>
    <row r="552" s="179" customFormat="1" x14ac:dyDescent="0.35"/>
    <row r="553" s="179" customFormat="1" x14ac:dyDescent="0.35"/>
    <row r="554" s="179" customFormat="1" x14ac:dyDescent="0.35"/>
    <row r="555" s="179" customFormat="1" x14ac:dyDescent="0.35"/>
    <row r="556" s="179" customFormat="1" x14ac:dyDescent="0.35"/>
    <row r="557" s="179" customFormat="1" x14ac:dyDescent="0.35"/>
    <row r="558" s="179" customFormat="1" x14ac:dyDescent="0.35"/>
    <row r="559" s="179" customFormat="1" x14ac:dyDescent="0.35"/>
    <row r="560" s="179" customFormat="1" x14ac:dyDescent="0.35"/>
    <row r="561" s="179" customFormat="1" x14ac:dyDescent="0.35"/>
    <row r="562" s="179" customFormat="1" x14ac:dyDescent="0.35"/>
    <row r="563" s="179" customFormat="1" x14ac:dyDescent="0.35"/>
    <row r="564" s="179" customFormat="1" x14ac:dyDescent="0.35"/>
    <row r="565" s="179" customFormat="1" x14ac:dyDescent="0.35"/>
    <row r="566" s="179" customFormat="1" x14ac:dyDescent="0.35"/>
    <row r="567" s="179" customFormat="1" x14ac:dyDescent="0.35"/>
    <row r="568" s="179" customFormat="1" x14ac:dyDescent="0.35"/>
    <row r="569" s="179" customFormat="1" x14ac:dyDescent="0.35"/>
    <row r="570" s="179" customFormat="1" x14ac:dyDescent="0.35"/>
  </sheetData>
  <sheetProtection algorithmName="SHA-512" hashValue="0ZJs2q9ndPlkauIj/IA51ykfA4J596rSh9jhLUHd8aCjIzEG2vxGGel17G8ImDBm0q++rrG6DHRatlweyIaj/g==" saltValue="qgUo6upl8zsbG9V4H/BpT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Alex Miller</cp:lastModifiedBy>
  <cp:lastPrinted>2019-06-03T17:57:37Z</cp:lastPrinted>
  <dcterms:created xsi:type="dcterms:W3CDTF">2014-12-16T18:43:10Z</dcterms:created>
  <dcterms:modified xsi:type="dcterms:W3CDTF">2023-07-20T13:41:46Z</dcterms:modified>
</cp:coreProperties>
</file>